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gliang1\Documents\BOARD Projects\EVAL-M1-301A\PCB\Project Outputs for Eval-M1-301F_V1.0\"/>
    </mc:Choice>
  </mc:AlternateContent>
  <bookViews>
    <workbookView xWindow="8955" yWindow="585" windowWidth="18990" windowHeight="12660"/>
  </bookViews>
  <sheets>
    <sheet name="Part List Report" sheetId="3" r:id="rId1"/>
    <sheet name="Project Information" sheetId="4" r:id="rId2"/>
  </sheets>
  <calcPr calcId="162913"/>
</workbook>
</file>

<file path=xl/calcChain.xml><?xml version="1.0" encoding="utf-8"?>
<calcChain xmlns="http://schemas.openxmlformats.org/spreadsheetml/2006/main">
  <c r="B68" i="3" l="1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F7" i="3" l="1"/>
  <c r="E7" i="3"/>
</calcChain>
</file>

<file path=xl/sharedStrings.xml><?xml version="1.0" encoding="utf-8"?>
<sst xmlns="http://schemas.openxmlformats.org/spreadsheetml/2006/main" count="501" uniqueCount="302">
  <si>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</si>
  <si>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</si>
  <si>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</si>
  <si>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</si>
  <si>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</si>
  <si>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</si>
  <si>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</si>
  <si>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</si>
  <si>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</si>
  <si>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</si>
  <si>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</si>
  <si>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</si>
  <si>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</si>
  <si>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</si>
  <si>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Bill of Materials Report Date:</t>
    <phoneticPr fontId="0" type="noConversion"/>
  </si>
  <si>
    <t>SCH Document Modified Date:</t>
    <phoneticPr fontId="0" type="noConversion"/>
  </si>
  <si>
    <t>#</t>
    <phoneticPr fontId="0" type="noConversion"/>
  </si>
  <si>
    <t xml:space="preserve">           Component  List</t>
    <phoneticPr fontId="0" type="noConversion"/>
  </si>
  <si>
    <t xml:space="preserve">        Source Data From:</t>
    <phoneticPr fontId="0" type="noConversion"/>
  </si>
  <si>
    <t xml:space="preserve">        Project Name:</t>
    <phoneticPr fontId="0" type="noConversion"/>
  </si>
  <si>
    <r>
      <t>Designer</t>
    </r>
    <r>
      <rPr>
        <b/>
        <sz val="10"/>
        <color indexed="10"/>
        <rFont val="DengXian"/>
        <family val="3"/>
        <charset val="134"/>
      </rPr>
      <t>：</t>
    </r>
    <phoneticPr fontId="0" type="noConversion"/>
  </si>
  <si>
    <r>
      <t>Approver</t>
    </r>
    <r>
      <rPr>
        <b/>
        <sz val="10"/>
        <color indexed="10"/>
        <rFont val="DengXian"/>
        <family val="3"/>
        <charset val="134"/>
      </rPr>
      <t>：</t>
    </r>
    <phoneticPr fontId="0" type="noConversion"/>
  </si>
  <si>
    <t>Total Quantity:</t>
    <phoneticPr fontId="0" type="noConversion"/>
  </si>
  <si>
    <t>Bill of Materials for Project [Eval-M1-301F_V1.0.PrjPcb] (No PCB Document Selected)</t>
    <phoneticPr fontId="0" type="noConversion"/>
  </si>
  <si>
    <t>C:\Users\gliang1\Documents\BOARD Projects\EVAL-M1-301A\PCB\EVAL-M1-301F00.SchDoc</t>
    <phoneticPr fontId="0" type="noConversion"/>
  </si>
  <si>
    <t>Guozhu</t>
    <phoneticPr fontId="0" type="noConversion"/>
  </si>
  <si>
    <t>EVAL-M1-301F00.SchDoc</t>
    <phoneticPr fontId="0" type="noConversion"/>
  </si>
  <si>
    <t>IFCX</t>
    <phoneticPr fontId="0" type="noConversion"/>
  </si>
  <si>
    <t>5/6/2020</t>
    <phoneticPr fontId="0" type="noConversion"/>
  </si>
  <si>
    <t>10:12 AM</t>
    <phoneticPr fontId="0" type="noConversion"/>
  </si>
  <si>
    <t>Comment</t>
    <phoneticPr fontId="0" type="noConversion"/>
  </si>
  <si>
    <t>10uF</t>
  </si>
  <si>
    <t>100nF</t>
  </si>
  <si>
    <t>10nF</t>
  </si>
  <si>
    <t>1uF</t>
  </si>
  <si>
    <t>4.7nF</t>
  </si>
  <si>
    <t>2.2nF</t>
  </si>
  <si>
    <t>220pF</t>
  </si>
  <si>
    <t>15pf</t>
  </si>
  <si>
    <t>4.7uF</t>
  </si>
  <si>
    <t>2.54, 20pin, angled</t>
  </si>
  <si>
    <t>HALL</t>
  </si>
  <si>
    <t>A Core UART0 and SWD</t>
  </si>
  <si>
    <t>iMOTION Link</t>
  </si>
  <si>
    <t>DNI</t>
  </si>
  <si>
    <t>A Core UART1</t>
  </si>
  <si>
    <t>BLM18PG600</t>
  </si>
  <si>
    <t>Green</t>
  </si>
  <si>
    <t>Red</t>
  </si>
  <si>
    <t>Blue</t>
  </si>
  <si>
    <t>2019-10-10</t>
  </si>
  <si>
    <t>12MHz</t>
  </si>
  <si>
    <t>0R</t>
  </si>
  <si>
    <t>1K</t>
  </si>
  <si>
    <t>2K</t>
  </si>
  <si>
    <t>0R/DNI</t>
  </si>
  <si>
    <t>9.1K</t>
  </si>
  <si>
    <t>4.87K,1%</t>
  </si>
  <si>
    <t>13.3K,1%</t>
  </si>
  <si>
    <t>10K,1%</t>
  </si>
  <si>
    <t>2K,1%</t>
  </si>
  <si>
    <t>3K</t>
  </si>
  <si>
    <t>33R</t>
  </si>
  <si>
    <t>510R</t>
  </si>
  <si>
    <t>4.7K</t>
  </si>
  <si>
    <t>10K</t>
  </si>
  <si>
    <t>1M</t>
  </si>
  <si>
    <t>M3X6</t>
  </si>
  <si>
    <t>M3_6X6</t>
  </si>
  <si>
    <t>+3.3V</t>
  </si>
  <si>
    <t>GND</t>
  </si>
  <si>
    <t>UH</t>
  </si>
  <si>
    <t>UL</t>
  </si>
  <si>
    <t>VH</t>
  </si>
  <si>
    <t>VL</t>
  </si>
  <si>
    <t>WH</t>
  </si>
  <si>
    <t>WL</t>
  </si>
  <si>
    <t>GK</t>
  </si>
  <si>
    <t>IMC301A-F064</t>
  </si>
  <si>
    <t>XMC4200Q48K</t>
  </si>
  <si>
    <t>IFX25001 V33</t>
  </si>
  <si>
    <t>Si8662EC-B-IS1</t>
  </si>
  <si>
    <t>74LVC1G126GW</t>
  </si>
  <si>
    <t>ESD8V0R1B-02LS</t>
  </si>
  <si>
    <t>BAS3010A-03W</t>
  </si>
  <si>
    <t>ZX62-AB-5PA</t>
  </si>
  <si>
    <t>QuickPick</t>
    <phoneticPr fontId="0" type="noConversion"/>
  </si>
  <si>
    <t>10uF / 6.3V / 20% / X5R (EIA) / CAPC1608X90N</t>
  </si>
  <si>
    <t>100nF / 16V / 5% / X7R (EIA) / CAPC1608X90N</t>
  </si>
  <si>
    <t>10nF / 16V / 5% / X7R (EIA) / CAPC1608X90N</t>
  </si>
  <si>
    <t>1uF / 16V / 10% / X5R (EIA) / CAPC1608X90N</t>
  </si>
  <si>
    <t>4.7nF / 16V / 10% / X7R (EIA) / CAPC1608X90N</t>
  </si>
  <si>
    <t>2.2nF / 50V / 5% / C0G (EIA) / NP0 / CAPC1608X90N</t>
  </si>
  <si>
    <t>220pF / 50V / 2% / C0G (EIA) / NP0 / CAPC1608X90N</t>
  </si>
  <si>
    <t>15pF / 50V / 2% / C0G (EIA) / NP0 / CAPC1608X90N</t>
  </si>
  <si>
    <t>4.7uF / 16V / 10% / X5R (EIA) / CAPC1608X90N</t>
  </si>
  <si>
    <t>10uF / 10V / 10% / X5R (EIA) / CAPC2013X95N</t>
  </si>
  <si>
    <t>60R / Ferrite Bead / SMD Chip</t>
  </si>
  <si>
    <t>LED / 0603</t>
  </si>
  <si>
    <t>12.000MHz, 100ohm,10uW, 8pF. Crystal</t>
  </si>
  <si>
    <t>0R / 0R / 0603</t>
  </si>
  <si>
    <t>1k / 1% / 0.10 / 0603</t>
  </si>
  <si>
    <t>2k / 1% / 0.10 / 0603</t>
  </si>
  <si>
    <t>9.1k / 1% / 0.10 / 0603</t>
  </si>
  <si>
    <t>4.87k / 1% / 0.10 / 0603</t>
  </si>
  <si>
    <t>13.3k / 1% / 0.10 / 0603</t>
  </si>
  <si>
    <t>10k / 1% / 0.10 / 0603</t>
  </si>
  <si>
    <t>3k / 1% / 0.10 / 0603</t>
  </si>
  <si>
    <t>33R / 1% / 0.10 / 0603</t>
  </si>
  <si>
    <t>510R / 1% / 0.10 / 0603</t>
  </si>
  <si>
    <t>4.7k / 1% / 0.10 / 0603</t>
  </si>
  <si>
    <t>1MEG / 1% / 0.10 / 0603</t>
  </si>
  <si>
    <t/>
  </si>
  <si>
    <t>None (onboard) / Board-to-Cable</t>
  </si>
  <si>
    <t>3.63V - 3.13V / PG-VQFN-48-53</t>
  </si>
  <si>
    <t>Linear / PG-SOT223-4</t>
  </si>
  <si>
    <t>TVS Diode / PG-TSSLP-2-1</t>
  </si>
  <si>
    <t>Schottky Diode / SOD323</t>
  </si>
  <si>
    <t>90?(right angle) / Board-to-Cable</t>
  </si>
  <si>
    <t>Designator</t>
    <phoneticPr fontId="0" type="noConversion"/>
  </si>
  <si>
    <t>C1, C105, C115</t>
  </si>
  <si>
    <t>C2, C11, C23, C101, C102, C103, C104, C108, C110, C111</t>
  </si>
  <si>
    <t>C3, C12, C16</t>
  </si>
  <si>
    <t>C4, C17, C109, C113</t>
  </si>
  <si>
    <t>C5, C6, C7, C8, C14, C24</t>
  </si>
  <si>
    <t>C10</t>
  </si>
  <si>
    <t>C15, C19, C22</t>
  </si>
  <si>
    <t>C106, C107</t>
  </si>
  <si>
    <t>C112</t>
  </si>
  <si>
    <t>C114</t>
  </si>
  <si>
    <t>J1</t>
  </si>
  <si>
    <t>J2</t>
  </si>
  <si>
    <t>J3</t>
  </si>
  <si>
    <t>J4</t>
  </si>
  <si>
    <t>J5, J6</t>
  </si>
  <si>
    <t>J7, J8</t>
  </si>
  <si>
    <t>J9</t>
  </si>
  <si>
    <t>L101</t>
  </si>
  <si>
    <t>LED1, LED102</t>
  </si>
  <si>
    <t>LED2, LED101</t>
  </si>
  <si>
    <t>LED103</t>
  </si>
  <si>
    <t>logo1, logo2</t>
  </si>
  <si>
    <t>Q101</t>
  </si>
  <si>
    <t>R1, R2, R3, R32, R33, R113, R114, R115, R116</t>
  </si>
  <si>
    <t>R4, R5, R6</t>
  </si>
  <si>
    <t>R7, R9, R11, R13, R16, R103</t>
  </si>
  <si>
    <t>R8, R10, R12, R14</t>
  </si>
  <si>
    <t>R15, R101</t>
  </si>
  <si>
    <t>R20</t>
  </si>
  <si>
    <t>R21</t>
  </si>
  <si>
    <t>R22, R25, R30</t>
  </si>
  <si>
    <t>R23, R26, R31</t>
  </si>
  <si>
    <t>R102</t>
  </si>
  <si>
    <t>R104, R106</t>
  </si>
  <si>
    <t>R105</t>
  </si>
  <si>
    <t>R107, R111</t>
  </si>
  <si>
    <t>R108, R110</t>
  </si>
  <si>
    <t>R109</t>
  </si>
  <si>
    <t>R112</t>
  </si>
  <si>
    <t>Screw1, Screw2, Screw3, Screw4</t>
  </si>
  <si>
    <t>Standoff1, Standoff2, Standoff3, Standoff4</t>
  </si>
  <si>
    <t>TP1</t>
  </si>
  <si>
    <t>TP2</t>
  </si>
  <si>
    <t>TP3</t>
  </si>
  <si>
    <t>TP4</t>
  </si>
  <si>
    <t>TP5</t>
  </si>
  <si>
    <t>TP6</t>
  </si>
  <si>
    <t>TP7</t>
  </si>
  <si>
    <t>TP8</t>
  </si>
  <si>
    <t>TP9</t>
  </si>
  <si>
    <t>U1</t>
  </si>
  <si>
    <t>U101</t>
  </si>
  <si>
    <t>U102</t>
  </si>
  <si>
    <t>U103</t>
  </si>
  <si>
    <t>U104</t>
  </si>
  <si>
    <t>V101, V102</t>
  </si>
  <si>
    <t>V103</t>
  </si>
  <si>
    <t>X101</t>
  </si>
  <si>
    <t>X102</t>
  </si>
  <si>
    <t>Quantity</t>
    <phoneticPr fontId="0" type="noConversion"/>
  </si>
  <si>
    <t>Description</t>
    <phoneticPr fontId="0" type="noConversion"/>
  </si>
  <si>
    <t>Chip Monolithic Ceramic Capacitor</t>
  </si>
  <si>
    <t>WR-PHD Pin Header, THT, pitch 2.54mm, Dual Row, Angled, 20pin</t>
  </si>
  <si>
    <t>WR-TBL Serie 2109 Horizontal Entry, Rising Cage Clamp, pitch 2.54mm, 6p</t>
  </si>
  <si>
    <t>WR-PHD Pin Header, THT, pitch 2.54mm, Dual Row, Vertical, 8pin</t>
  </si>
  <si>
    <t>WR-PHD Pin Header, THT, pitch 1.27mm, Dual Row, Vertical, 10pin</t>
  </si>
  <si>
    <t>WR-PHD Pin Header, THT, pitch 1.27mm, Dual Row, Vertical, 4pin</t>
  </si>
  <si>
    <t>WR-PHD Pin Header, THT, pitch 2.54mm, Dual Row, Vertical, 4pin</t>
  </si>
  <si>
    <t>For Power Lines; For General</t>
  </si>
  <si>
    <t>Surface Mount LED, Green, 570nm</t>
  </si>
  <si>
    <t>Surface Mount LED, Super Red, 630nm</t>
  </si>
  <si>
    <t>12.000MHz, 100ohm,10uW, 8pF. SMD Crystal Unit,</t>
  </si>
  <si>
    <t>Standard Thick Film Chip Resistor</t>
  </si>
  <si>
    <t>M3 X 6mm Pan Head,Cross Head Metric Screw, 5.6mm X 2.4mm Head, Nylon 6,6</t>
  </si>
  <si>
    <t>Hex-Standoff / Female - Female M3 / 6 x 6 (DxH)</t>
  </si>
  <si>
    <t>Black Bead Terminal, Assembly 1.32 mm hole</t>
  </si>
  <si>
    <t>High Performance motor control IC series</t>
  </si>
  <si>
    <t>Performance of the ARM Cortex-M4 Core with Powerful On-Chip Peripheral Subsystems, Temp Range(-40癈 to 125癈)</t>
  </si>
  <si>
    <t>Low Dropout Voltage Regulator, 3.3V Output</t>
  </si>
  <si>
    <t>Low Power Six-Channel Digital Isolator, 4 Inputs VDD1 Side, 2 Inputs VDD2 Side, Maximum Data Rate 150 Mbps, Isolation Rating 1 kVrms (Revision A)</t>
  </si>
  <si>
    <t>Bus Buffer/Line Driver; 3-State</t>
  </si>
  <si>
    <t>TVS Diode, Bi-directional Low Capacitance</t>
  </si>
  <si>
    <t>Medium Power AF Schottky Diode</t>
  </si>
  <si>
    <t>Micro-USB 2.0 Standard, Type AB, Bottom Mount, Shell SMT</t>
  </si>
  <si>
    <t>WR-PHD Pin Header, THT, pitch 2.54mm, Single Row, Vertical, 5pin</t>
  </si>
  <si>
    <t>Footprint</t>
    <phoneticPr fontId="0" type="noConversion"/>
  </si>
  <si>
    <t>CAPC1608X90N</t>
  </si>
  <si>
    <t>CAPC2013X95N</t>
  </si>
  <si>
    <t>61302021021</t>
  </si>
  <si>
    <t>691210910006</t>
  </si>
  <si>
    <t>61300821121</t>
  </si>
  <si>
    <t>62201021121</t>
  </si>
  <si>
    <t>62200421121</t>
  </si>
  <si>
    <t>61300421121</t>
  </si>
  <si>
    <t>INDC1608X95N-2</t>
  </si>
  <si>
    <t>LED-SMD-LG L29K-XXXX-24</t>
  </si>
  <si>
    <t>LED-SMD-LS L29K-XXXX-1</t>
  </si>
  <si>
    <t>Logo_Infineon</t>
  </si>
  <si>
    <t>XTAL-SMD-NX3225GA</t>
  </si>
  <si>
    <t>RESC1609X50N</t>
  </si>
  <si>
    <t>SCREW_M3X6_D00687</t>
  </si>
  <si>
    <t>HEX-STANDOFF_M3X15_0530315</t>
  </si>
  <si>
    <t>TPCW140D210H530</t>
  </si>
  <si>
    <t>QFP50P1200X1200X160-64N-1</t>
  </si>
  <si>
    <t>QFN50P700X700X90-49N-7</t>
  </si>
  <si>
    <t>SOT230P700X170-4N-1</t>
  </si>
  <si>
    <t>SOIC127P600X175-16N-4</t>
  </si>
  <si>
    <t>SOT65P212X110-5N</t>
  </si>
  <si>
    <t>DFN62X32X32-2N-V</t>
  </si>
  <si>
    <t>SOD2513X110N</t>
  </si>
  <si>
    <t>CON-USB-SMD-ZX62-AB-5PA(31)</t>
  </si>
  <si>
    <t>61300511121</t>
  </si>
  <si>
    <t>PackageReference</t>
    <phoneticPr fontId="0" type="noConversion"/>
  </si>
  <si>
    <t>SMD Chip</t>
  </si>
  <si>
    <t>0603</t>
  </si>
  <si>
    <t>SMD 3.2mm x 2.5mm x 0..75mm</t>
  </si>
  <si>
    <t>M3 X 6mm Pan Head,Cross Head Metric Screw, 5.6mm X 2.4mm Head</t>
  </si>
  <si>
    <t>Hex-Standoff  / Female - Female 3.4mm diameter hole X 15mm H body</t>
  </si>
  <si>
    <t>PG-LQFP-64-24</t>
  </si>
  <si>
    <t>PG-VQFN-48-53</t>
  </si>
  <si>
    <t>PG-SOT223-4</t>
  </si>
  <si>
    <t>SOIC-16</t>
  </si>
  <si>
    <t>TSSOP5 (SOT353-1)</t>
  </si>
  <si>
    <t>PG-TSSLP-2-1</t>
  </si>
  <si>
    <t>SOD323</t>
  </si>
  <si>
    <t>Manufacturer</t>
    <phoneticPr fontId="0" type="noConversion"/>
  </si>
  <si>
    <t>MuRata</t>
  </si>
  <si>
    <t>OSRAM Opto Semiconductors</t>
  </si>
  <si>
    <t>NDK America, Inc.</t>
  </si>
  <si>
    <t>Vishay</t>
  </si>
  <si>
    <t>Duratool</t>
  </si>
  <si>
    <t>ETTINGER</t>
  </si>
  <si>
    <t>Vero Technologies</t>
  </si>
  <si>
    <t>Infineon Technologies</t>
  </si>
  <si>
    <t>Silicon Labs</t>
  </si>
  <si>
    <t>NXP Semiconductors</t>
  </si>
  <si>
    <t>Hirose Connectors</t>
  </si>
  <si>
    <t>Publisher</t>
    <phoneticPr fontId="0" type="noConversion"/>
  </si>
  <si>
    <t>Wurth Elektronik</t>
  </si>
  <si>
    <t>Manufacturer Order Number</t>
    <phoneticPr fontId="0" type="noConversion"/>
  </si>
  <si>
    <t>GRM188R60J106ME84</t>
  </si>
  <si>
    <t>GRM188R71C104JA01</t>
  </si>
  <si>
    <t>GRM188R71C103JA01</t>
  </si>
  <si>
    <t>GRM188R61C105KA12</t>
  </si>
  <si>
    <t>GRM188R71C472KA01</t>
  </si>
  <si>
    <t>GRM1885C1H222JA01</t>
  </si>
  <si>
    <t>GRM1885C1H221GA01</t>
  </si>
  <si>
    <t>GRM1885C1H150GA01</t>
  </si>
  <si>
    <t>GRM188R61C475KAAJ</t>
  </si>
  <si>
    <t>GRM219R61A106KE44</t>
  </si>
  <si>
    <t>BLM18PG600SN1</t>
  </si>
  <si>
    <t>LG L29K-G2J1-24</t>
  </si>
  <si>
    <t>LS L29K-H1J2-1</t>
  </si>
  <si>
    <t>NX3225GA-12.000M-STD-CRG-2</t>
  </si>
  <si>
    <t>CRCW06030000Z0</t>
  </si>
  <si>
    <t>CRCW06031K00FK</t>
  </si>
  <si>
    <t>CRCW06032K00FK</t>
  </si>
  <si>
    <t>CRCW06039K10FK</t>
  </si>
  <si>
    <t>CRCW06034K87FK</t>
  </si>
  <si>
    <t>CRCW060313K3FK</t>
  </si>
  <si>
    <t>CRCW060310K0FK</t>
  </si>
  <si>
    <t>CRCW06033K00FK</t>
  </si>
  <si>
    <t>CRCW060333R0FK</t>
  </si>
  <si>
    <t>CRCW0603510RFK</t>
  </si>
  <si>
    <t>CRCW06034K70FK</t>
  </si>
  <si>
    <t>CRCW06031M00FK</t>
  </si>
  <si>
    <t>D00687</t>
  </si>
  <si>
    <t>05.30.315</t>
  </si>
  <si>
    <t>20-2136</t>
  </si>
  <si>
    <t>XMC4200Q48K256ABXUMA1</t>
  </si>
  <si>
    <t>IFX25001ME V33</t>
  </si>
  <si>
    <t>ZX62-AB-5PA(31)</t>
  </si>
  <si>
    <t>Part Number</t>
    <phoneticPr fontId="0" type="noConversion"/>
  </si>
  <si>
    <t>C:\Users\gliang1\Documents\BOARD Projects\EVAL-M1-301A\PCB\Eval-M1-301F_V1.0.PrjPcb</t>
    <phoneticPr fontId="13" type="noConversion"/>
  </si>
  <si>
    <t>Eval-M1-301F_V1.0.PrjPcb</t>
    <phoneticPr fontId="13" type="noConversion"/>
  </si>
  <si>
    <t>None</t>
    <phoneticPr fontId="13" type="noConversion"/>
  </si>
  <si>
    <t>Bill of Materials for Project [Eval-M1-301F_V1.0.PrjPcb] (No PCB Document Selected)</t>
    <phoneticPr fontId="13" type="noConversion"/>
  </si>
  <si>
    <t>Bill of Materials</t>
    <phoneticPr fontId="13" type="noConversion"/>
  </si>
  <si>
    <t>BOM_PartType</t>
    <phoneticPr fontId="13" type="noConversion"/>
  </si>
  <si>
    <t>BOM</t>
    <phoneticPr fontId="13" type="noConversion"/>
  </si>
  <si>
    <t>Bill of Materials</t>
    <phoneticPr fontId="13" type="noConversion"/>
  </si>
  <si>
    <t>Si8662EC-B-IS1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</si>
</sst>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h:mm:ss;@"/>
    <numFmt numFmtId="177" formatCode="yyyy/mm/dd;@"/>
    <numFmt numFmtId="178" formatCode="0_);[Red]\(0\)"/>
  </numFmts>
  <fonts count="17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9"/>
      <color indexed="13"/>
      <name val="Arial"/>
      <family val="2"/>
    </font>
    <font>
      <sz val="8"/>
      <color indexed="13"/>
      <name val="Arial"/>
      <family val="2"/>
    </font>
    <font>
      <b/>
      <sz val="10"/>
      <color indexed="10"/>
      <name val="DengXian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2" fillId="4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/>
    <xf numFmtId="0" fontId="11" fillId="4" borderId="0" xfId="0" applyFont="1" applyFill="1" applyBorder="1" applyAlignment="1">
      <alignment horizontal="left" vertical="center"/>
    </xf>
    <xf numFmtId="0" fontId="11" fillId="6" borderId="0" xfId="0" applyFont="1" applyFill="1" applyBorder="1" applyAlignment="1">
      <alignment horizontal="left" vertical="center"/>
    </xf>
    <xf numFmtId="0" fontId="12" fillId="6" borderId="6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/>
    </xf>
    <xf numFmtId="49" fontId="7" fillId="5" borderId="0" xfId="0" applyNumberFormat="1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left" vertical="center" wrapText="1"/>
    </xf>
    <xf numFmtId="49" fontId="6" fillId="6" borderId="11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49" fontId="7" fillId="5" borderId="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horizontal="left" vertical="center" wrapText="1"/>
    </xf>
    <xf numFmtId="49" fontId="7" fillId="5" borderId="4" xfId="0" applyNumberFormat="1" applyFont="1" applyFill="1" applyBorder="1" applyAlignment="1">
      <alignment horizontal="left" vertical="center"/>
    </xf>
    <xf numFmtId="49" fontId="8" fillId="5" borderId="4" xfId="0" applyNumberFormat="1" applyFont="1" applyFill="1" applyBorder="1" applyAlignment="1">
      <alignment horizontal="left" vertical="center"/>
    </xf>
    <xf numFmtId="49" fontId="7" fillId="5" borderId="5" xfId="0" applyNumberFormat="1" applyFont="1" applyFill="1" applyBorder="1" applyAlignment="1">
      <alignment horizontal="left" vertical="center"/>
    </xf>
    <xf numFmtId="49" fontId="8" fillId="5" borderId="5" xfId="0" applyNumberFormat="1" applyFont="1" applyFill="1" applyBorder="1" applyAlignment="1">
      <alignment horizontal="left" vertical="center"/>
    </xf>
    <xf numFmtId="49" fontId="9" fillId="5" borderId="0" xfId="0" applyNumberFormat="1" applyFont="1" applyFill="1" applyBorder="1" applyAlignment="1">
      <alignment horizontal="left" vertical="center"/>
    </xf>
    <xf numFmtId="49" fontId="8" fillId="5" borderId="1" xfId="0" applyNumberFormat="1" applyFont="1" applyFill="1" applyBorder="1" applyAlignment="1">
      <alignment horizontal="left" vertical="center"/>
    </xf>
    <xf numFmtId="49" fontId="9" fillId="5" borderId="0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49" fontId="6" fillId="6" borderId="9" xfId="0" applyNumberFormat="1" applyFont="1" applyFill="1" applyBorder="1" applyAlignment="1">
      <alignment horizontal="center" vertical="center" wrapText="1"/>
    </xf>
    <xf numFmtId="49" fontId="6" fillId="6" borderId="9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177" fontId="8" fillId="5" borderId="5" xfId="0" applyNumberFormat="1" applyFont="1" applyFill="1" applyBorder="1" applyAlignment="1">
      <alignment horizontal="left" vertical="center"/>
    </xf>
    <xf numFmtId="176" fontId="8" fillId="5" borderId="5" xfId="0" applyNumberFormat="1" applyFont="1" applyFill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8" fillId="5" borderId="5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0" fontId="4" fillId="2" borderId="15" xfId="0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9" fontId="6" fillId="3" borderId="15" xfId="0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49" fontId="9" fillId="5" borderId="16" xfId="0" applyNumberFormat="1" applyFont="1" applyFill="1" applyBorder="1" applyAlignment="1">
      <alignment horizontal="center" vertical="center"/>
    </xf>
    <xf numFmtId="49" fontId="8" fillId="5" borderId="17" xfId="0" applyNumberFormat="1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left" vertical="center"/>
    </xf>
    <xf numFmtId="49" fontId="7" fillId="5" borderId="5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178" fontId="7" fillId="5" borderId="5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vertical="top"/>
    </xf>
    <xf numFmtId="49" fontId="3" fillId="2" borderId="16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6" borderId="19" xfId="0" applyNumberFormat="1" applyFont="1" applyFill="1" applyBorder="1" applyAlignment="1">
      <alignment horizontal="left" vertical="center" wrapText="1"/>
    </xf>
    <xf numFmtId="49" fontId="5" fillId="2" borderId="2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18" fontId="12" fillId="4" borderId="0" xfId="0" applyNumberFormat="1" applyFont="1" applyFill="1" applyBorder="1" applyAlignment="1">
      <alignment horizontal="left" vertical="center"/>
    </xf>
    <xf numFmtId="14" fontId="12" fillId="6" borderId="0" xfId="0" applyNumberFormat="1" applyFont="1" applyFill="1" applyBorder="1" applyAlignment="1">
      <alignment horizontal="left" vertical="center"/>
    </xf>
    <xf numFmtId="22" fontId="12" fillId="4" borderId="0" xfId="0" applyNumberFormat="1" applyFont="1" applyFill="1" applyBorder="1" applyAlignment="1">
      <alignment horizontal="left" vertical="center"/>
    </xf>
    <xf numFmtId="49" fontId="10" fillId="5" borderId="0" xfId="0" applyNumberFormat="1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259080</xdr:rowOff>
    </xdr:from>
    <xdr:to>
      <xdr:col>3</xdr:col>
      <xdr:colOff>251460</xdr:colOff>
      <xdr:row>3</xdr:row>
      <xdr:rowOff>160461</xdr:rowOff>
    </xdr:to>
    <xdr:pic>
      <xdr:nvPicPr>
        <xdr:cNvPr id="3" name="Grafik 18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" y="434340"/>
          <a:ext cx="1676400" cy="663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556260</xdr:colOff>
      <xdr:row>7</xdr:row>
      <xdr:rowOff>7620</xdr:rowOff>
    </xdr:from>
    <xdr:to>
      <xdr:col>10</xdr:col>
      <xdr:colOff>495300</xdr:colOff>
      <xdr:row>7</xdr:row>
      <xdr:rowOff>190500</xdr:rowOff>
    </xdr:to>
    <xdr:sp macro="" textlink="">
      <xdr:nvSpPr>
        <xdr:cNvPr id="2" name="TextBox 1"/>
        <xdr:cNvSpPr txBox="1"/>
      </xdr:nvSpPr>
      <xdr:spPr>
        <a:xfrm>
          <a:off x="10622280" y="1722120"/>
          <a:ext cx="990600" cy="18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zh-CN" sz="1100">
              <a:solidFill>
                <a:schemeClr val="bg1"/>
              </a:solidFill>
            </a:rPr>
            <a:t>Manufacturer</a:t>
          </a:r>
          <a:endParaRPr lang="zh-CN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11</xdr:col>
      <xdr:colOff>557530</xdr:colOff>
      <xdr:row>7</xdr:row>
      <xdr:rowOff>15240</xdr:rowOff>
    </xdr:from>
    <xdr:to>
      <xdr:col>12</xdr:col>
      <xdr:colOff>504190</xdr:colOff>
      <xdr:row>7</xdr:row>
      <xdr:rowOff>190500</xdr:rowOff>
    </xdr:to>
    <xdr:sp macro="" textlink="">
      <xdr:nvSpPr>
        <xdr:cNvPr id="5" name="TextBox 4"/>
        <xdr:cNvSpPr txBox="1"/>
      </xdr:nvSpPr>
      <xdr:spPr>
        <a:xfrm>
          <a:off x="12749530" y="1837690"/>
          <a:ext cx="1013460" cy="175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zh-CN" sz="1100">
              <a:solidFill>
                <a:schemeClr val="bg1"/>
              </a:solidFill>
            </a:rPr>
            <a:t>Part</a:t>
          </a:r>
          <a:r>
            <a:rPr lang="en-US" altLang="zh-CN" sz="1100" baseline="0">
              <a:solidFill>
                <a:schemeClr val="bg1"/>
              </a:solidFill>
            </a:rPr>
            <a:t> Number</a:t>
          </a:r>
          <a:endParaRPr lang="zh-CN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327660</xdr:colOff>
      <xdr:row>6</xdr:row>
      <xdr:rowOff>190500</xdr:rowOff>
    </xdr:from>
    <xdr:to>
      <xdr:col>8</xdr:col>
      <xdr:colOff>830580</xdr:colOff>
      <xdr:row>7</xdr:row>
      <xdr:rowOff>220980</xdr:rowOff>
    </xdr:to>
    <xdr:sp macro="" textlink="">
      <xdr:nvSpPr>
        <xdr:cNvPr id="6" name="TextBox 5"/>
        <xdr:cNvSpPr txBox="1"/>
      </xdr:nvSpPr>
      <xdr:spPr>
        <a:xfrm>
          <a:off x="8206740" y="1706880"/>
          <a:ext cx="14859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zh-CN" sz="1100">
              <a:solidFill>
                <a:schemeClr val="bg1"/>
              </a:solidFill>
            </a:rPr>
            <a:t>Package or Footprint</a:t>
          </a:r>
          <a:endParaRPr lang="zh-CN" altLang="en-US" sz="11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69"/>
  <sheetViews>
    <sheetView showGridLines="0" tabSelected="1" topLeftCell="H55" zoomScaleNormal="100" workbookViewId="0">
      <selection activeCell="L63" sqref="L63"/>
    </sheetView>
  </sheetViews>
  <sheetFormatPr defaultColWidth="9.140625" defaultRowHeight="12.75"/>
  <cols>
    <col min="1" max="1" width="3.7109375" style="1" customWidth="1"/>
    <col min="2" max="2" width="5" style="42" customWidth="1"/>
    <col min="3" max="3" width="16.28515625" style="19" customWidth="1"/>
    <col min="4" max="4" width="29.7109375" style="16" customWidth="1"/>
    <col min="5" max="5" width="16.42578125" style="16" customWidth="1"/>
    <col min="6" max="6" width="11.28515625" style="16" customWidth="1"/>
    <col min="7" max="7" width="33.140625" style="16" customWidth="1"/>
    <col min="8" max="8" width="14.28515625" style="37" customWidth="1"/>
    <col min="9" max="9" width="17.5703125" style="16" customWidth="1"/>
    <col min="10" max="10" width="15.28515625" style="16" customWidth="1"/>
    <col min="11" max="11" width="14.85546875" style="16" customWidth="1"/>
    <col min="12" max="12" width="15.5703125" style="16" customWidth="1"/>
    <col min="13" max="13" width="15.85546875" style="16" customWidth="1"/>
    <col min="14" max="14" width="3.7109375" style="1" customWidth="1"/>
    <col min="15" max="16384" width="9.140625" style="1"/>
  </cols>
  <sheetData>
    <row r="1" spans="1:14" ht="22.15" customHeight="1">
      <c r="A1" s="5"/>
      <c r="B1" s="43"/>
      <c r="C1" s="43"/>
      <c r="D1" s="48"/>
      <c r="E1" s="48"/>
      <c r="F1" s="48"/>
      <c r="G1" s="48"/>
      <c r="H1" s="66"/>
      <c r="I1" s="48"/>
      <c r="J1" s="48"/>
      <c r="K1" s="48"/>
      <c r="L1" s="48"/>
      <c r="M1" s="48"/>
      <c r="N1" s="53"/>
    </row>
    <row r="2" spans="1:14" s="61" customFormat="1" ht="37.5" customHeight="1">
      <c r="A2" s="5"/>
      <c r="B2" s="47"/>
      <c r="C2" s="70" t="s">
        <v>17</v>
      </c>
      <c r="D2" s="71"/>
      <c r="E2" s="71"/>
      <c r="F2" s="53" t="s">
        <v>23</v>
      </c>
      <c r="G2" s="53"/>
      <c r="H2" s="54"/>
      <c r="I2" s="48"/>
      <c r="J2" s="48"/>
      <c r="K2" s="48"/>
      <c r="L2" s="48"/>
      <c r="M2" s="48"/>
      <c r="N2" s="53"/>
    </row>
    <row r="3" spans="1:14" ht="22.15" customHeight="1">
      <c r="A3" s="5"/>
      <c r="B3" s="17"/>
      <c r="D3" s="17" t="s">
        <v>18</v>
      </c>
      <c r="E3" s="12" t="s">
        <v>24</v>
      </c>
      <c r="F3" s="12"/>
      <c r="G3" s="57"/>
      <c r="H3" s="17" t="s">
        <v>20</v>
      </c>
      <c r="I3" s="58" t="s">
        <v>25</v>
      </c>
      <c r="K3" s="59" t="s">
        <v>22</v>
      </c>
      <c r="L3" s="60">
        <v>121</v>
      </c>
      <c r="M3" s="11"/>
      <c r="N3" s="53"/>
    </row>
    <row r="4" spans="1:14" ht="22.15" customHeight="1">
      <c r="A4" s="5"/>
      <c r="B4" s="17"/>
      <c r="D4" s="17" t="s">
        <v>19</v>
      </c>
      <c r="E4" s="23" t="s">
        <v>26</v>
      </c>
      <c r="F4" s="24"/>
      <c r="G4" s="40"/>
      <c r="H4" s="17" t="s">
        <v>21</v>
      </c>
      <c r="I4" s="22" t="s">
        <v>27</v>
      </c>
      <c r="K4" s="10"/>
      <c r="L4" s="11"/>
      <c r="M4" s="11"/>
      <c r="N4" s="53"/>
    </row>
    <row r="5" spans="1:14" ht="22.15" customHeight="1">
      <c r="A5" s="5"/>
      <c r="B5" s="18"/>
      <c r="C5" s="18"/>
      <c r="D5" s="25"/>
      <c r="E5" s="26"/>
      <c r="F5" s="26"/>
      <c r="G5" s="24"/>
      <c r="H5" s="41"/>
      <c r="I5" s="23"/>
      <c r="J5" s="25"/>
      <c r="K5" s="25"/>
      <c r="L5" s="25"/>
      <c r="M5" s="25"/>
      <c r="N5" s="53"/>
    </row>
    <row r="6" spans="1:14" ht="15.75" customHeight="1">
      <c r="A6" s="5"/>
      <c r="B6" s="55"/>
      <c r="C6" s="27" t="s">
        <v>15</v>
      </c>
      <c r="E6" s="28" t="s">
        <v>28</v>
      </c>
      <c r="F6" s="28" t="s">
        <v>29</v>
      </c>
      <c r="G6" s="27"/>
      <c r="H6" s="29"/>
      <c r="I6" s="11"/>
      <c r="J6" s="11"/>
      <c r="K6" s="11"/>
      <c r="L6" s="11"/>
      <c r="M6" s="28"/>
      <c r="N6" s="65"/>
    </row>
    <row r="7" spans="1:14" ht="15.75" customHeight="1">
      <c r="A7" s="5"/>
      <c r="B7" s="56"/>
      <c r="C7" s="11" t="s">
        <v>14</v>
      </c>
      <c r="E7" s="38">
        <f ca="1">TODAY()</f>
        <v>43985</v>
      </c>
      <c r="F7" s="39">
        <f ca="1">NOW()</f>
        <v>43985.418151273145</v>
      </c>
      <c r="G7" s="27"/>
      <c r="H7" s="29"/>
      <c r="I7" s="11"/>
      <c r="J7" s="11"/>
      <c r="K7" s="11"/>
      <c r="L7" s="11"/>
      <c r="M7" s="26"/>
      <c r="N7" s="65"/>
    </row>
    <row r="8" spans="1:14" s="2" customFormat="1" ht="18" customHeight="1">
      <c r="A8" s="49"/>
      <c r="B8" s="30"/>
      <c r="C8" s="30"/>
      <c r="D8" s="30"/>
      <c r="E8" s="30"/>
      <c r="F8" s="30"/>
      <c r="G8" s="30"/>
      <c r="H8" s="46"/>
      <c r="I8" s="21"/>
      <c r="J8" s="30"/>
      <c r="K8" s="21"/>
      <c r="L8" s="20"/>
      <c r="M8" s="30"/>
      <c r="N8" s="65"/>
    </row>
    <row r="9" spans="1:14" s="2" customFormat="1" ht="18" customHeight="1">
      <c r="A9" s="49"/>
      <c r="B9" s="50" t="s">
        <v>16</v>
      </c>
      <c r="C9" s="31" t="s">
        <v>30</v>
      </c>
      <c r="D9" s="31" t="s">
        <v>86</v>
      </c>
      <c r="E9" s="31" t="s">
        <v>119</v>
      </c>
      <c r="F9" s="31" t="s">
        <v>179</v>
      </c>
      <c r="G9" s="32" t="s">
        <v>180</v>
      </c>
      <c r="H9" s="31" t="s">
        <v>205</v>
      </c>
      <c r="I9" s="45" t="s">
        <v>232</v>
      </c>
      <c r="J9" s="13" t="s">
        <v>245</v>
      </c>
      <c r="K9" s="13" t="s">
        <v>257</v>
      </c>
      <c r="L9" s="44" t="s">
        <v>259</v>
      </c>
      <c r="M9" s="62" t="s">
        <v>292</v>
      </c>
      <c r="N9" s="65"/>
    </row>
    <row r="10" spans="1:14" s="3" customFormat="1" ht="19.899999999999999" customHeight="1">
      <c r="A10" s="49"/>
      <c r="B10" s="51">
        <f>ROW(B10)-ROW($B$9)</f>
        <v>1</v>
      </c>
      <c r="C10" s="33" t="s">
        <v>31</v>
      </c>
      <c r="D10" s="34" t="s">
        <v>87</v>
      </c>
      <c r="E10" s="34" t="s">
        <v>120</v>
      </c>
      <c r="F10" s="34">
        <v>3</v>
      </c>
      <c r="G10" s="34" t="s">
        <v>181</v>
      </c>
      <c r="H10" s="34" t="s">
        <v>206</v>
      </c>
      <c r="I10" s="34" t="s">
        <v>206</v>
      </c>
      <c r="J10" s="14" t="s">
        <v>246</v>
      </c>
      <c r="K10" s="34"/>
      <c r="L10" s="34" t="s">
        <v>260</v>
      </c>
      <c r="M10" s="63"/>
      <c r="N10" s="65"/>
    </row>
    <row r="11" spans="1:14" s="3" customFormat="1" ht="19.899999999999999" customHeight="1">
      <c r="A11" s="49"/>
      <c r="B11" s="51">
        <f t="shared" ref="B11:B67" si="0">ROW(B11)-ROW($B$9)</f>
        <v>2</v>
      </c>
      <c r="C11" s="35" t="s">
        <v>32</v>
      </c>
      <c r="D11" s="36" t="s">
        <v>88</v>
      </c>
      <c r="E11" s="36" t="s">
        <v>121</v>
      </c>
      <c r="F11" s="36">
        <v>10</v>
      </c>
      <c r="G11" s="36" t="s">
        <v>181</v>
      </c>
      <c r="H11" s="36" t="s">
        <v>206</v>
      </c>
      <c r="I11" s="36" t="s">
        <v>206</v>
      </c>
      <c r="J11" s="15" t="s">
        <v>246</v>
      </c>
      <c r="K11" s="36"/>
      <c r="L11" s="36" t="s">
        <v>261</v>
      </c>
      <c r="M11" s="64"/>
      <c r="N11" s="65"/>
    </row>
    <row r="12" spans="1:14" s="3" customFormat="1" ht="19.899999999999999" customHeight="1">
      <c r="A12" s="49"/>
      <c r="B12" s="51">
        <f>ROW(B12)-ROW($B$9)</f>
        <v>3</v>
      </c>
      <c r="C12" s="33" t="s">
        <v>33</v>
      </c>
      <c r="D12" s="34" t="s">
        <v>89</v>
      </c>
      <c r="E12" s="34" t="s">
        <v>122</v>
      </c>
      <c r="F12" s="34">
        <v>3</v>
      </c>
      <c r="G12" s="34" t="s">
        <v>181</v>
      </c>
      <c r="H12" s="34" t="s">
        <v>206</v>
      </c>
      <c r="I12" s="34" t="s">
        <v>206</v>
      </c>
      <c r="J12" s="14" t="s">
        <v>246</v>
      </c>
      <c r="K12" s="34"/>
      <c r="L12" s="34" t="s">
        <v>262</v>
      </c>
      <c r="M12" s="63"/>
      <c r="N12" s="65"/>
    </row>
    <row r="13" spans="1:14" s="3" customFormat="1" ht="19.899999999999999" customHeight="1">
      <c r="A13" s="49"/>
      <c r="B13" s="51">
        <f t="shared" si="0"/>
        <v>4</v>
      </c>
      <c r="C13" s="35" t="s">
        <v>34</v>
      </c>
      <c r="D13" s="36" t="s">
        <v>90</v>
      </c>
      <c r="E13" s="36" t="s">
        <v>123</v>
      </c>
      <c r="F13" s="36">
        <v>4</v>
      </c>
      <c r="G13" s="36" t="s">
        <v>181</v>
      </c>
      <c r="H13" s="36" t="s">
        <v>206</v>
      </c>
      <c r="I13" s="36" t="s">
        <v>206</v>
      </c>
      <c r="J13" s="15" t="s">
        <v>246</v>
      </c>
      <c r="K13" s="36"/>
      <c r="L13" s="36" t="s">
        <v>263</v>
      </c>
      <c r="M13" s="64"/>
      <c r="N13" s="65"/>
    </row>
    <row r="14" spans="1:14" s="3" customFormat="1" ht="19.899999999999999" customHeight="1">
      <c r="A14" s="49"/>
      <c r="B14" s="51">
        <f>ROW(B14)-ROW($B$9)</f>
        <v>5</v>
      </c>
      <c r="C14" s="33" t="s">
        <v>35</v>
      </c>
      <c r="D14" s="34" t="s">
        <v>91</v>
      </c>
      <c r="E14" s="34" t="s">
        <v>124</v>
      </c>
      <c r="F14" s="34">
        <v>6</v>
      </c>
      <c r="G14" s="34" t="s">
        <v>181</v>
      </c>
      <c r="H14" s="34" t="s">
        <v>206</v>
      </c>
      <c r="I14" s="34" t="s">
        <v>206</v>
      </c>
      <c r="J14" s="14" t="s">
        <v>246</v>
      </c>
      <c r="K14" s="34"/>
      <c r="L14" s="34" t="s">
        <v>264</v>
      </c>
      <c r="M14" s="63"/>
      <c r="N14" s="65"/>
    </row>
    <row r="15" spans="1:14" s="3" customFormat="1" ht="19.899999999999999" customHeight="1">
      <c r="A15" s="49"/>
      <c r="B15" s="51">
        <f t="shared" si="0"/>
        <v>6</v>
      </c>
      <c r="C15" s="35" t="s">
        <v>36</v>
      </c>
      <c r="D15" s="36" t="s">
        <v>92</v>
      </c>
      <c r="E15" s="36" t="s">
        <v>125</v>
      </c>
      <c r="F15" s="36">
        <v>1</v>
      </c>
      <c r="G15" s="36" t="s">
        <v>181</v>
      </c>
      <c r="H15" s="36" t="s">
        <v>206</v>
      </c>
      <c r="I15" s="36" t="s">
        <v>206</v>
      </c>
      <c r="J15" s="15" t="s">
        <v>246</v>
      </c>
      <c r="K15" s="36"/>
      <c r="L15" s="36" t="s">
        <v>265</v>
      </c>
      <c r="M15" s="64"/>
      <c r="N15" s="65"/>
    </row>
    <row r="16" spans="1:14" s="3" customFormat="1" ht="19.899999999999999" customHeight="1">
      <c r="A16" s="49"/>
      <c r="B16" s="51">
        <f>ROW(B16)-ROW($B$9)</f>
        <v>7</v>
      </c>
      <c r="C16" s="33" t="s">
        <v>37</v>
      </c>
      <c r="D16" s="34" t="s">
        <v>93</v>
      </c>
      <c r="E16" s="34" t="s">
        <v>126</v>
      </c>
      <c r="F16" s="34">
        <v>3</v>
      </c>
      <c r="G16" s="34" t="s">
        <v>181</v>
      </c>
      <c r="H16" s="34" t="s">
        <v>206</v>
      </c>
      <c r="I16" s="34" t="s">
        <v>206</v>
      </c>
      <c r="J16" s="14" t="s">
        <v>246</v>
      </c>
      <c r="K16" s="34"/>
      <c r="L16" s="34" t="s">
        <v>266</v>
      </c>
      <c r="M16" s="63"/>
      <c r="N16" s="65"/>
    </row>
    <row r="17" spans="1:14" s="3" customFormat="1" ht="19.899999999999999" customHeight="1">
      <c r="A17" s="49"/>
      <c r="B17" s="51">
        <f t="shared" si="0"/>
        <v>8</v>
      </c>
      <c r="C17" s="35" t="s">
        <v>38</v>
      </c>
      <c r="D17" s="36" t="s">
        <v>94</v>
      </c>
      <c r="E17" s="36" t="s">
        <v>127</v>
      </c>
      <c r="F17" s="36">
        <v>2</v>
      </c>
      <c r="G17" s="36" t="s">
        <v>181</v>
      </c>
      <c r="H17" s="36" t="s">
        <v>206</v>
      </c>
      <c r="I17" s="36" t="s">
        <v>206</v>
      </c>
      <c r="J17" s="15" t="s">
        <v>246</v>
      </c>
      <c r="K17" s="36"/>
      <c r="L17" s="36" t="s">
        <v>267</v>
      </c>
      <c r="M17" s="64"/>
      <c r="N17" s="65"/>
    </row>
    <row r="18" spans="1:14" s="3" customFormat="1" ht="19.899999999999999" customHeight="1">
      <c r="A18" s="49"/>
      <c r="B18" s="51">
        <f>ROW(B18)-ROW($B$9)</f>
        <v>9</v>
      </c>
      <c r="C18" s="33" t="s">
        <v>39</v>
      </c>
      <c r="D18" s="34" t="s">
        <v>95</v>
      </c>
      <c r="E18" s="34" t="s">
        <v>128</v>
      </c>
      <c r="F18" s="34">
        <v>1</v>
      </c>
      <c r="G18" s="34" t="s">
        <v>181</v>
      </c>
      <c r="H18" s="34" t="s">
        <v>206</v>
      </c>
      <c r="I18" s="34" t="s">
        <v>206</v>
      </c>
      <c r="J18" s="14" t="s">
        <v>246</v>
      </c>
      <c r="K18" s="34"/>
      <c r="L18" s="34" t="s">
        <v>268</v>
      </c>
      <c r="M18" s="63"/>
      <c r="N18" s="65"/>
    </row>
    <row r="19" spans="1:14" s="3" customFormat="1" ht="19.899999999999999" customHeight="1">
      <c r="A19" s="49"/>
      <c r="B19" s="51">
        <f t="shared" si="0"/>
        <v>10</v>
      </c>
      <c r="C19" s="35" t="s">
        <v>31</v>
      </c>
      <c r="D19" s="36" t="s">
        <v>96</v>
      </c>
      <c r="E19" s="36" t="s">
        <v>129</v>
      </c>
      <c r="F19" s="36">
        <v>1</v>
      </c>
      <c r="G19" s="36" t="s">
        <v>181</v>
      </c>
      <c r="H19" s="36" t="s">
        <v>207</v>
      </c>
      <c r="I19" s="36" t="s">
        <v>207</v>
      </c>
      <c r="J19" s="15" t="s">
        <v>246</v>
      </c>
      <c r="K19" s="36"/>
      <c r="L19" s="36" t="s">
        <v>269</v>
      </c>
      <c r="M19" s="64"/>
      <c r="N19" s="65"/>
    </row>
    <row r="20" spans="1:14" s="3" customFormat="1" ht="19.899999999999999" customHeight="1">
      <c r="A20" s="49"/>
      <c r="B20" s="51">
        <f>ROW(B20)-ROW($B$9)</f>
        <v>11</v>
      </c>
      <c r="C20" s="33" t="s">
        <v>40</v>
      </c>
      <c r="D20" s="34" t="s">
        <v>182</v>
      </c>
      <c r="E20" s="34" t="s">
        <v>130</v>
      </c>
      <c r="F20" s="34">
        <v>1</v>
      </c>
      <c r="G20" s="34" t="s">
        <v>182</v>
      </c>
      <c r="H20" s="34" t="s">
        <v>208</v>
      </c>
      <c r="I20" s="34"/>
      <c r="J20" s="14"/>
      <c r="K20" s="34" t="s">
        <v>258</v>
      </c>
      <c r="L20" s="34"/>
      <c r="M20" s="63" t="s">
        <v>208</v>
      </c>
      <c r="N20" s="65"/>
    </row>
    <row r="21" spans="1:14" s="3" customFormat="1" ht="19.899999999999999" customHeight="1">
      <c r="A21" s="49"/>
      <c r="B21" s="51">
        <f t="shared" si="0"/>
        <v>12</v>
      </c>
      <c r="C21" s="35" t="s">
        <v>41</v>
      </c>
      <c r="D21" s="36" t="s">
        <v>183</v>
      </c>
      <c r="E21" s="36" t="s">
        <v>131</v>
      </c>
      <c r="F21" s="36">
        <v>1</v>
      </c>
      <c r="G21" s="36" t="s">
        <v>183</v>
      </c>
      <c r="H21" s="36" t="s">
        <v>209</v>
      </c>
      <c r="I21" s="36"/>
      <c r="J21" s="15"/>
      <c r="K21" s="36" t="s">
        <v>258</v>
      </c>
      <c r="L21" s="36"/>
      <c r="M21" s="64" t="s">
        <v>209</v>
      </c>
      <c r="N21" s="65"/>
    </row>
    <row r="22" spans="1:14" s="3" customFormat="1" ht="19.899999999999999" customHeight="1">
      <c r="A22" s="49"/>
      <c r="B22" s="51">
        <f>ROW(B22)-ROW($B$9)</f>
        <v>13</v>
      </c>
      <c r="C22" s="33" t="s">
        <v>42</v>
      </c>
      <c r="D22" s="34" t="s">
        <v>184</v>
      </c>
      <c r="E22" s="34" t="s">
        <v>132</v>
      </c>
      <c r="F22" s="34">
        <v>1</v>
      </c>
      <c r="G22" s="34" t="s">
        <v>184</v>
      </c>
      <c r="H22" s="34" t="s">
        <v>210</v>
      </c>
      <c r="I22" s="34"/>
      <c r="J22" s="14"/>
      <c r="K22" s="34" t="s">
        <v>258</v>
      </c>
      <c r="L22" s="34"/>
      <c r="M22" s="63" t="s">
        <v>210</v>
      </c>
      <c r="N22" s="65"/>
    </row>
    <row r="23" spans="1:14" s="3" customFormat="1" ht="19.899999999999999" customHeight="1">
      <c r="A23" s="49"/>
      <c r="B23" s="51">
        <f t="shared" si="0"/>
        <v>14</v>
      </c>
      <c r="C23" s="35" t="s">
        <v>43</v>
      </c>
      <c r="D23" s="36" t="s">
        <v>184</v>
      </c>
      <c r="E23" s="36" t="s">
        <v>133</v>
      </c>
      <c r="F23" s="36">
        <v>1</v>
      </c>
      <c r="G23" s="36" t="s">
        <v>184</v>
      </c>
      <c r="H23" s="36" t="s">
        <v>210</v>
      </c>
      <c r="I23" s="36"/>
      <c r="J23" s="15"/>
      <c r="K23" s="36" t="s">
        <v>258</v>
      </c>
      <c r="L23" s="36"/>
      <c r="M23" s="64" t="s">
        <v>210</v>
      </c>
      <c r="N23" s="65"/>
    </row>
    <row r="24" spans="1:14" s="3" customFormat="1" ht="19.899999999999999" customHeight="1">
      <c r="A24" s="49"/>
      <c r="B24" s="51">
        <f>ROW(B24)-ROW($B$9)</f>
        <v>15</v>
      </c>
      <c r="C24" s="33" t="s">
        <v>44</v>
      </c>
      <c r="D24" s="34" t="s">
        <v>185</v>
      </c>
      <c r="E24" s="34" t="s">
        <v>134</v>
      </c>
      <c r="F24" s="34">
        <v>2</v>
      </c>
      <c r="G24" s="34" t="s">
        <v>185</v>
      </c>
      <c r="H24" s="34" t="s">
        <v>211</v>
      </c>
      <c r="I24" s="34"/>
      <c r="J24" s="14"/>
      <c r="K24" s="34" t="s">
        <v>258</v>
      </c>
      <c r="L24" s="34"/>
      <c r="M24" s="63" t="s">
        <v>211</v>
      </c>
      <c r="N24" s="65"/>
    </row>
    <row r="25" spans="1:14" s="3" customFormat="1" ht="19.899999999999999" customHeight="1">
      <c r="A25" s="49"/>
      <c r="B25" s="51">
        <f t="shared" si="0"/>
        <v>16</v>
      </c>
      <c r="C25" s="35" t="s">
        <v>44</v>
      </c>
      <c r="D25" s="36" t="s">
        <v>186</v>
      </c>
      <c r="E25" s="36" t="s">
        <v>135</v>
      </c>
      <c r="F25" s="36">
        <v>2</v>
      </c>
      <c r="G25" s="36" t="s">
        <v>186</v>
      </c>
      <c r="H25" s="36" t="s">
        <v>212</v>
      </c>
      <c r="I25" s="36"/>
      <c r="J25" s="15"/>
      <c r="K25" s="36" t="s">
        <v>258</v>
      </c>
      <c r="L25" s="36"/>
      <c r="M25" s="64" t="s">
        <v>212</v>
      </c>
      <c r="N25" s="65"/>
    </row>
    <row r="26" spans="1:14" s="3" customFormat="1" ht="19.899999999999999" customHeight="1">
      <c r="A26" s="49"/>
      <c r="B26" s="51">
        <f>ROW(B26)-ROW($B$9)</f>
        <v>17</v>
      </c>
      <c r="C26" s="33" t="s">
        <v>45</v>
      </c>
      <c r="D26" s="34" t="s">
        <v>187</v>
      </c>
      <c r="E26" s="34" t="s">
        <v>136</v>
      </c>
      <c r="F26" s="34">
        <v>1</v>
      </c>
      <c r="G26" s="34" t="s">
        <v>187</v>
      </c>
      <c r="H26" s="34" t="s">
        <v>213</v>
      </c>
      <c r="I26" s="34"/>
      <c r="J26" s="14"/>
      <c r="K26" s="34" t="s">
        <v>258</v>
      </c>
      <c r="L26" s="34"/>
      <c r="M26" s="63" t="s">
        <v>213</v>
      </c>
      <c r="N26" s="65"/>
    </row>
    <row r="27" spans="1:14" s="3" customFormat="1" ht="19.899999999999999" customHeight="1">
      <c r="A27" s="49"/>
      <c r="B27" s="51">
        <f t="shared" si="0"/>
        <v>18</v>
      </c>
      <c r="C27" s="35" t="s">
        <v>46</v>
      </c>
      <c r="D27" s="36" t="s">
        <v>97</v>
      </c>
      <c r="E27" s="36" t="s">
        <v>137</v>
      </c>
      <c r="F27" s="36">
        <v>1</v>
      </c>
      <c r="G27" s="36" t="s">
        <v>188</v>
      </c>
      <c r="H27" s="36" t="s">
        <v>214</v>
      </c>
      <c r="I27" s="36" t="s">
        <v>233</v>
      </c>
      <c r="J27" s="15" t="s">
        <v>246</v>
      </c>
      <c r="K27" s="36"/>
      <c r="L27" s="36" t="s">
        <v>270</v>
      </c>
      <c r="M27" s="64"/>
      <c r="N27" s="65"/>
    </row>
    <row r="28" spans="1:14" s="3" customFormat="1" ht="19.899999999999999" customHeight="1">
      <c r="A28" s="49"/>
      <c r="B28" s="51">
        <f>ROW(B28)-ROW($B$9)</f>
        <v>19</v>
      </c>
      <c r="C28" s="33" t="s">
        <v>47</v>
      </c>
      <c r="D28" s="34" t="s">
        <v>98</v>
      </c>
      <c r="E28" s="34" t="s">
        <v>138</v>
      </c>
      <c r="F28" s="34">
        <v>2</v>
      </c>
      <c r="G28" s="34" t="s">
        <v>189</v>
      </c>
      <c r="H28" s="34" t="s">
        <v>215</v>
      </c>
      <c r="I28" s="34" t="s">
        <v>234</v>
      </c>
      <c r="J28" s="14" t="s">
        <v>247</v>
      </c>
      <c r="K28" s="34"/>
      <c r="L28" s="34" t="s">
        <v>271</v>
      </c>
      <c r="M28" s="63"/>
      <c r="N28" s="65"/>
    </row>
    <row r="29" spans="1:14" s="3" customFormat="1" ht="19.899999999999999" customHeight="1">
      <c r="A29" s="49"/>
      <c r="B29" s="51">
        <f t="shared" si="0"/>
        <v>20</v>
      </c>
      <c r="C29" s="35" t="s">
        <v>48</v>
      </c>
      <c r="D29" s="36" t="s">
        <v>98</v>
      </c>
      <c r="E29" s="36" t="s">
        <v>139</v>
      </c>
      <c r="F29" s="36">
        <v>2</v>
      </c>
      <c r="G29" s="36" t="s">
        <v>190</v>
      </c>
      <c r="H29" s="36" t="s">
        <v>216</v>
      </c>
      <c r="I29" s="36" t="s">
        <v>234</v>
      </c>
      <c r="J29" s="15" t="s">
        <v>247</v>
      </c>
      <c r="K29" s="36"/>
      <c r="L29" s="36" t="s">
        <v>272</v>
      </c>
      <c r="M29" s="64"/>
      <c r="N29" s="65"/>
    </row>
    <row r="30" spans="1:14" s="3" customFormat="1" ht="19.899999999999999" customHeight="1">
      <c r="A30" s="49"/>
      <c r="B30" s="51">
        <f>ROW(B30)-ROW($B$9)</f>
        <v>21</v>
      </c>
      <c r="C30" s="33" t="s">
        <v>49</v>
      </c>
      <c r="D30" s="34" t="s">
        <v>98</v>
      </c>
      <c r="E30" s="34" t="s">
        <v>140</v>
      </c>
      <c r="F30" s="34">
        <v>1</v>
      </c>
      <c r="G30" s="34" t="s">
        <v>190</v>
      </c>
      <c r="H30" s="34" t="s">
        <v>216</v>
      </c>
      <c r="I30" s="34" t="s">
        <v>234</v>
      </c>
      <c r="J30" s="14" t="s">
        <v>247</v>
      </c>
      <c r="K30" s="34"/>
      <c r="L30" s="34" t="s">
        <v>272</v>
      </c>
      <c r="M30" s="63"/>
      <c r="N30" s="65"/>
    </row>
    <row r="31" spans="1:14" s="3" customFormat="1" ht="19.899999999999999" customHeight="1">
      <c r="A31" s="49"/>
      <c r="B31" s="51">
        <f t="shared" si="0"/>
        <v>22</v>
      </c>
      <c r="C31" s="35" t="s">
        <v>50</v>
      </c>
      <c r="D31" s="36"/>
      <c r="E31" s="36" t="s">
        <v>141</v>
      </c>
      <c r="F31" s="36">
        <v>2</v>
      </c>
      <c r="G31" s="36" t="s">
        <v>112</v>
      </c>
      <c r="H31" s="36" t="s">
        <v>217</v>
      </c>
      <c r="I31" s="36"/>
      <c r="J31" s="15"/>
      <c r="K31" s="36"/>
      <c r="L31" s="36"/>
      <c r="M31" s="64"/>
      <c r="N31" s="65"/>
    </row>
    <row r="32" spans="1:14" s="3" customFormat="1" ht="19.899999999999999" customHeight="1">
      <c r="A32" s="49"/>
      <c r="B32" s="51">
        <f>ROW(B32)-ROW($B$9)</f>
        <v>23</v>
      </c>
      <c r="C32" s="33" t="s">
        <v>51</v>
      </c>
      <c r="D32" s="34" t="s">
        <v>99</v>
      </c>
      <c r="E32" s="34" t="s">
        <v>142</v>
      </c>
      <c r="F32" s="34">
        <v>1</v>
      </c>
      <c r="G32" s="34" t="s">
        <v>191</v>
      </c>
      <c r="H32" s="34" t="s">
        <v>218</v>
      </c>
      <c r="I32" s="34" t="s">
        <v>235</v>
      </c>
      <c r="J32" s="14" t="s">
        <v>248</v>
      </c>
      <c r="K32" s="34"/>
      <c r="L32" s="34" t="s">
        <v>273</v>
      </c>
      <c r="M32" s="63"/>
      <c r="N32" s="65"/>
    </row>
    <row r="33" spans="1:14" s="3" customFormat="1" ht="19.899999999999999" customHeight="1">
      <c r="A33" s="49"/>
      <c r="B33" s="51">
        <f t="shared" si="0"/>
        <v>24</v>
      </c>
      <c r="C33" s="35" t="s">
        <v>52</v>
      </c>
      <c r="D33" s="36" t="s">
        <v>100</v>
      </c>
      <c r="E33" s="36" t="s">
        <v>143</v>
      </c>
      <c r="F33" s="36">
        <v>9</v>
      </c>
      <c r="G33" s="36" t="s">
        <v>192</v>
      </c>
      <c r="H33" s="36" t="s">
        <v>219</v>
      </c>
      <c r="I33" s="36" t="s">
        <v>234</v>
      </c>
      <c r="J33" s="15" t="s">
        <v>249</v>
      </c>
      <c r="K33" s="36"/>
      <c r="L33" s="36" t="s">
        <v>274</v>
      </c>
      <c r="M33" s="64"/>
      <c r="N33" s="65"/>
    </row>
    <row r="34" spans="1:14" s="3" customFormat="1" ht="19.899999999999999" customHeight="1">
      <c r="A34" s="49"/>
      <c r="B34" s="51">
        <f>ROW(B34)-ROW($B$9)</f>
        <v>25</v>
      </c>
      <c r="C34" s="33" t="s">
        <v>53</v>
      </c>
      <c r="D34" s="34" t="s">
        <v>101</v>
      </c>
      <c r="E34" s="34" t="s">
        <v>144</v>
      </c>
      <c r="F34" s="34">
        <v>3</v>
      </c>
      <c r="G34" s="34" t="s">
        <v>192</v>
      </c>
      <c r="H34" s="34" t="s">
        <v>219</v>
      </c>
      <c r="I34" s="34" t="s">
        <v>234</v>
      </c>
      <c r="J34" s="14" t="s">
        <v>249</v>
      </c>
      <c r="K34" s="34"/>
      <c r="L34" s="34" t="s">
        <v>275</v>
      </c>
      <c r="M34" s="63"/>
      <c r="N34" s="65"/>
    </row>
    <row r="35" spans="1:14" s="3" customFormat="1" ht="19.899999999999999" customHeight="1">
      <c r="A35" s="49"/>
      <c r="B35" s="51">
        <f t="shared" si="0"/>
        <v>26</v>
      </c>
      <c r="C35" s="35" t="s">
        <v>54</v>
      </c>
      <c r="D35" s="36" t="s">
        <v>102</v>
      </c>
      <c r="E35" s="36" t="s">
        <v>145</v>
      </c>
      <c r="F35" s="36">
        <v>6</v>
      </c>
      <c r="G35" s="36" t="s">
        <v>192</v>
      </c>
      <c r="H35" s="36" t="s">
        <v>219</v>
      </c>
      <c r="I35" s="36" t="s">
        <v>234</v>
      </c>
      <c r="J35" s="15" t="s">
        <v>249</v>
      </c>
      <c r="K35" s="36"/>
      <c r="L35" s="36" t="s">
        <v>276</v>
      </c>
      <c r="M35" s="64"/>
      <c r="N35" s="65"/>
    </row>
    <row r="36" spans="1:14" s="3" customFormat="1" ht="19.899999999999999" customHeight="1">
      <c r="A36" s="49"/>
      <c r="B36" s="51">
        <f>ROW(B36)-ROW($B$9)</f>
        <v>27</v>
      </c>
      <c r="C36" s="33" t="s">
        <v>55</v>
      </c>
      <c r="D36" s="34" t="s">
        <v>100</v>
      </c>
      <c r="E36" s="34" t="s">
        <v>146</v>
      </c>
      <c r="F36" s="34">
        <v>4</v>
      </c>
      <c r="G36" s="34" t="s">
        <v>192</v>
      </c>
      <c r="H36" s="34" t="s">
        <v>219</v>
      </c>
      <c r="I36" s="34" t="s">
        <v>234</v>
      </c>
      <c r="J36" s="14" t="s">
        <v>249</v>
      </c>
      <c r="K36" s="34"/>
      <c r="L36" s="34" t="s">
        <v>274</v>
      </c>
      <c r="M36" s="63"/>
      <c r="N36" s="65"/>
    </row>
    <row r="37" spans="1:14" s="3" customFormat="1" ht="19.899999999999999" customHeight="1">
      <c r="A37" s="49"/>
      <c r="B37" s="51">
        <f t="shared" si="0"/>
        <v>28</v>
      </c>
      <c r="C37" s="35" t="s">
        <v>56</v>
      </c>
      <c r="D37" s="36" t="s">
        <v>103</v>
      </c>
      <c r="E37" s="36" t="s">
        <v>147</v>
      </c>
      <c r="F37" s="36">
        <v>2</v>
      </c>
      <c r="G37" s="36" t="s">
        <v>192</v>
      </c>
      <c r="H37" s="36" t="s">
        <v>219</v>
      </c>
      <c r="I37" s="36" t="s">
        <v>234</v>
      </c>
      <c r="J37" s="15" t="s">
        <v>249</v>
      </c>
      <c r="K37" s="36"/>
      <c r="L37" s="36" t="s">
        <v>277</v>
      </c>
      <c r="M37" s="64"/>
      <c r="N37" s="65"/>
    </row>
    <row r="38" spans="1:14" s="3" customFormat="1" ht="19.899999999999999" customHeight="1">
      <c r="A38" s="49"/>
      <c r="B38" s="51">
        <f>ROW(B38)-ROW($B$9)</f>
        <v>29</v>
      </c>
      <c r="C38" s="33" t="s">
        <v>57</v>
      </c>
      <c r="D38" s="34" t="s">
        <v>104</v>
      </c>
      <c r="E38" s="34" t="s">
        <v>148</v>
      </c>
      <c r="F38" s="34">
        <v>1</v>
      </c>
      <c r="G38" s="34" t="s">
        <v>192</v>
      </c>
      <c r="H38" s="34" t="s">
        <v>219</v>
      </c>
      <c r="I38" s="34" t="s">
        <v>234</v>
      </c>
      <c r="J38" s="14" t="s">
        <v>249</v>
      </c>
      <c r="K38" s="34"/>
      <c r="L38" s="34" t="s">
        <v>278</v>
      </c>
      <c r="M38" s="63"/>
      <c r="N38" s="65"/>
    </row>
    <row r="39" spans="1:14" s="3" customFormat="1" ht="19.899999999999999" customHeight="1">
      <c r="A39" s="49"/>
      <c r="B39" s="51">
        <f t="shared" si="0"/>
        <v>30</v>
      </c>
      <c r="C39" s="35" t="s">
        <v>58</v>
      </c>
      <c r="D39" s="36" t="s">
        <v>105</v>
      </c>
      <c r="E39" s="36" t="s">
        <v>149</v>
      </c>
      <c r="F39" s="36">
        <v>1</v>
      </c>
      <c r="G39" s="36" t="s">
        <v>192</v>
      </c>
      <c r="H39" s="36" t="s">
        <v>219</v>
      </c>
      <c r="I39" s="36" t="s">
        <v>234</v>
      </c>
      <c r="J39" s="15" t="s">
        <v>249</v>
      </c>
      <c r="K39" s="36"/>
      <c r="L39" s="36" t="s">
        <v>279</v>
      </c>
      <c r="M39" s="64"/>
      <c r="N39" s="65"/>
    </row>
    <row r="40" spans="1:14" s="3" customFormat="1" ht="19.899999999999999" customHeight="1">
      <c r="A40" s="49"/>
      <c r="B40" s="51">
        <f>ROW(B40)-ROW($B$9)</f>
        <v>31</v>
      </c>
      <c r="C40" s="33" t="s">
        <v>59</v>
      </c>
      <c r="D40" s="34" t="s">
        <v>106</v>
      </c>
      <c r="E40" s="34" t="s">
        <v>150</v>
      </c>
      <c r="F40" s="34">
        <v>3</v>
      </c>
      <c r="G40" s="34" t="s">
        <v>192</v>
      </c>
      <c r="H40" s="34" t="s">
        <v>219</v>
      </c>
      <c r="I40" s="34" t="s">
        <v>234</v>
      </c>
      <c r="J40" s="14" t="s">
        <v>249</v>
      </c>
      <c r="K40" s="34"/>
      <c r="L40" s="34" t="s">
        <v>280</v>
      </c>
      <c r="M40" s="63"/>
      <c r="N40" s="65"/>
    </row>
    <row r="41" spans="1:14" s="3" customFormat="1" ht="19.899999999999999" customHeight="1">
      <c r="A41" s="49"/>
      <c r="B41" s="51">
        <f t="shared" si="0"/>
        <v>32</v>
      </c>
      <c r="C41" s="35" t="s">
        <v>60</v>
      </c>
      <c r="D41" s="36" t="s">
        <v>102</v>
      </c>
      <c r="E41" s="36" t="s">
        <v>151</v>
      </c>
      <c r="F41" s="36">
        <v>3</v>
      </c>
      <c r="G41" s="36" t="s">
        <v>192</v>
      </c>
      <c r="H41" s="36" t="s">
        <v>219</v>
      </c>
      <c r="I41" s="36" t="s">
        <v>234</v>
      </c>
      <c r="J41" s="15" t="s">
        <v>249</v>
      </c>
      <c r="K41" s="36"/>
      <c r="L41" s="36" t="s">
        <v>276</v>
      </c>
      <c r="M41" s="64"/>
      <c r="N41" s="65"/>
    </row>
    <row r="42" spans="1:14" s="3" customFormat="1" ht="19.899999999999999" customHeight="1">
      <c r="A42" s="49"/>
      <c r="B42" s="51">
        <f>ROW(B42)-ROW($B$9)</f>
        <v>33</v>
      </c>
      <c r="C42" s="33" t="s">
        <v>61</v>
      </c>
      <c r="D42" s="34" t="s">
        <v>107</v>
      </c>
      <c r="E42" s="34" t="s">
        <v>152</v>
      </c>
      <c r="F42" s="34">
        <v>1</v>
      </c>
      <c r="G42" s="34" t="s">
        <v>192</v>
      </c>
      <c r="H42" s="34" t="s">
        <v>219</v>
      </c>
      <c r="I42" s="34" t="s">
        <v>234</v>
      </c>
      <c r="J42" s="14" t="s">
        <v>249</v>
      </c>
      <c r="K42" s="34"/>
      <c r="L42" s="34" t="s">
        <v>281</v>
      </c>
      <c r="M42" s="63"/>
      <c r="N42" s="65"/>
    </row>
    <row r="43" spans="1:14" s="3" customFormat="1" ht="19.899999999999999" customHeight="1">
      <c r="A43" s="49"/>
      <c r="B43" s="51">
        <f t="shared" si="0"/>
        <v>34</v>
      </c>
      <c r="C43" s="35" t="s">
        <v>62</v>
      </c>
      <c r="D43" s="36" t="s">
        <v>108</v>
      </c>
      <c r="E43" s="36" t="s">
        <v>153</v>
      </c>
      <c r="F43" s="36">
        <v>2</v>
      </c>
      <c r="G43" s="36" t="s">
        <v>192</v>
      </c>
      <c r="H43" s="36" t="s">
        <v>219</v>
      </c>
      <c r="I43" s="36" t="s">
        <v>234</v>
      </c>
      <c r="J43" s="15" t="s">
        <v>249</v>
      </c>
      <c r="K43" s="36"/>
      <c r="L43" s="36" t="s">
        <v>282</v>
      </c>
      <c r="M43" s="64"/>
      <c r="N43" s="65"/>
    </row>
    <row r="44" spans="1:14" s="3" customFormat="1" ht="19.899999999999999" customHeight="1">
      <c r="A44" s="49"/>
      <c r="B44" s="51">
        <f>ROW(B44)-ROW($B$9)</f>
        <v>35</v>
      </c>
      <c r="C44" s="33" t="s">
        <v>63</v>
      </c>
      <c r="D44" s="34" t="s">
        <v>109</v>
      </c>
      <c r="E44" s="34" t="s">
        <v>154</v>
      </c>
      <c r="F44" s="34">
        <v>1</v>
      </c>
      <c r="G44" s="34" t="s">
        <v>192</v>
      </c>
      <c r="H44" s="34" t="s">
        <v>219</v>
      </c>
      <c r="I44" s="34" t="s">
        <v>234</v>
      </c>
      <c r="J44" s="14" t="s">
        <v>249</v>
      </c>
      <c r="K44" s="34"/>
      <c r="L44" s="34" t="s">
        <v>283</v>
      </c>
      <c r="M44" s="63"/>
      <c r="N44" s="65"/>
    </row>
    <row r="45" spans="1:14" s="3" customFormat="1" ht="19.899999999999999" customHeight="1">
      <c r="A45" s="49"/>
      <c r="B45" s="51">
        <f t="shared" si="0"/>
        <v>36</v>
      </c>
      <c r="C45" s="35" t="s">
        <v>64</v>
      </c>
      <c r="D45" s="36" t="s">
        <v>110</v>
      </c>
      <c r="E45" s="36" t="s">
        <v>155</v>
      </c>
      <c r="F45" s="36">
        <v>2</v>
      </c>
      <c r="G45" s="36" t="s">
        <v>192</v>
      </c>
      <c r="H45" s="36" t="s">
        <v>219</v>
      </c>
      <c r="I45" s="36" t="s">
        <v>234</v>
      </c>
      <c r="J45" s="15" t="s">
        <v>249</v>
      </c>
      <c r="K45" s="36"/>
      <c r="L45" s="36" t="s">
        <v>284</v>
      </c>
      <c r="M45" s="64"/>
      <c r="N45" s="65"/>
    </row>
    <row r="46" spans="1:14" s="3" customFormat="1" ht="19.899999999999999" customHeight="1">
      <c r="A46" s="49"/>
      <c r="B46" s="51">
        <f>ROW(B46)-ROW($B$9)</f>
        <v>37</v>
      </c>
      <c r="C46" s="33" t="s">
        <v>65</v>
      </c>
      <c r="D46" s="34" t="s">
        <v>106</v>
      </c>
      <c r="E46" s="34" t="s">
        <v>156</v>
      </c>
      <c r="F46" s="34">
        <v>2</v>
      </c>
      <c r="G46" s="34" t="s">
        <v>192</v>
      </c>
      <c r="H46" s="34" t="s">
        <v>219</v>
      </c>
      <c r="I46" s="34" t="s">
        <v>234</v>
      </c>
      <c r="J46" s="14" t="s">
        <v>249</v>
      </c>
      <c r="K46" s="34"/>
      <c r="L46" s="34" t="s">
        <v>280</v>
      </c>
      <c r="M46" s="63"/>
      <c r="N46" s="65"/>
    </row>
    <row r="47" spans="1:14" s="3" customFormat="1" ht="19.899999999999999" customHeight="1">
      <c r="A47" s="49"/>
      <c r="B47" s="51">
        <f t="shared" si="0"/>
        <v>38</v>
      </c>
      <c r="C47" s="35" t="s">
        <v>66</v>
      </c>
      <c r="D47" s="36" t="s">
        <v>111</v>
      </c>
      <c r="E47" s="36" t="s">
        <v>157</v>
      </c>
      <c r="F47" s="36">
        <v>1</v>
      </c>
      <c r="G47" s="36" t="s">
        <v>192</v>
      </c>
      <c r="H47" s="36" t="s">
        <v>219</v>
      </c>
      <c r="I47" s="36" t="s">
        <v>234</v>
      </c>
      <c r="J47" s="15" t="s">
        <v>249</v>
      </c>
      <c r="K47" s="36"/>
      <c r="L47" s="36" t="s">
        <v>285</v>
      </c>
      <c r="M47" s="64"/>
      <c r="N47" s="65"/>
    </row>
    <row r="48" spans="1:14" s="3" customFormat="1" ht="19.899999999999999" customHeight="1">
      <c r="A48" s="49"/>
      <c r="B48" s="51">
        <f>ROW(B48)-ROW($B$9)</f>
        <v>39</v>
      </c>
      <c r="C48" s="33" t="s">
        <v>44</v>
      </c>
      <c r="D48" s="34" t="s">
        <v>100</v>
      </c>
      <c r="E48" s="34" t="s">
        <v>158</v>
      </c>
      <c r="F48" s="34">
        <v>1</v>
      </c>
      <c r="G48" s="34" t="s">
        <v>192</v>
      </c>
      <c r="H48" s="34" t="s">
        <v>219</v>
      </c>
      <c r="I48" s="34" t="s">
        <v>234</v>
      </c>
      <c r="J48" s="14" t="s">
        <v>249</v>
      </c>
      <c r="K48" s="34"/>
      <c r="L48" s="34" t="s">
        <v>274</v>
      </c>
      <c r="M48" s="63"/>
      <c r="N48" s="65"/>
    </row>
    <row r="49" spans="1:14" s="3" customFormat="1" ht="19.899999999999999" customHeight="1">
      <c r="A49" s="49"/>
      <c r="B49" s="51">
        <f t="shared" si="0"/>
        <v>40</v>
      </c>
      <c r="C49" s="35" t="s">
        <v>67</v>
      </c>
      <c r="D49" s="36" t="s">
        <v>193</v>
      </c>
      <c r="E49" s="36" t="s">
        <v>159</v>
      </c>
      <c r="F49" s="36">
        <v>4</v>
      </c>
      <c r="G49" s="36" t="s">
        <v>193</v>
      </c>
      <c r="H49" s="36" t="s">
        <v>220</v>
      </c>
      <c r="I49" s="36" t="s">
        <v>236</v>
      </c>
      <c r="J49" s="15" t="s">
        <v>250</v>
      </c>
      <c r="K49" s="36"/>
      <c r="L49" s="36" t="s">
        <v>286</v>
      </c>
      <c r="M49" s="64"/>
      <c r="N49" s="65"/>
    </row>
    <row r="50" spans="1:14" s="3" customFormat="1" ht="19.899999999999999" customHeight="1">
      <c r="A50" s="49"/>
      <c r="B50" s="51">
        <f>ROW(B50)-ROW($B$9)</f>
        <v>41</v>
      </c>
      <c r="C50" s="33" t="s">
        <v>68</v>
      </c>
      <c r="D50" s="34" t="s">
        <v>194</v>
      </c>
      <c r="E50" s="34" t="s">
        <v>160</v>
      </c>
      <c r="F50" s="34">
        <v>4</v>
      </c>
      <c r="G50" s="34" t="s">
        <v>194</v>
      </c>
      <c r="H50" s="34" t="s">
        <v>221</v>
      </c>
      <c r="I50" s="34" t="s">
        <v>237</v>
      </c>
      <c r="J50" s="14" t="s">
        <v>251</v>
      </c>
      <c r="K50" s="34"/>
      <c r="L50" s="34" t="s">
        <v>287</v>
      </c>
      <c r="M50" s="63"/>
      <c r="N50" s="65"/>
    </row>
    <row r="51" spans="1:14" s="3" customFormat="1" ht="19.899999999999999" customHeight="1">
      <c r="A51" s="49"/>
      <c r="B51" s="51">
        <f t="shared" si="0"/>
        <v>42</v>
      </c>
      <c r="C51" s="35" t="s">
        <v>69</v>
      </c>
      <c r="D51" s="36" t="s">
        <v>113</v>
      </c>
      <c r="E51" s="36" t="s">
        <v>161</v>
      </c>
      <c r="F51" s="36">
        <v>1</v>
      </c>
      <c r="G51" s="36" t="s">
        <v>195</v>
      </c>
      <c r="H51" s="36" t="s">
        <v>222</v>
      </c>
      <c r="I51" s="36"/>
      <c r="J51" s="15" t="s">
        <v>252</v>
      </c>
      <c r="K51" s="36"/>
      <c r="L51" s="36" t="s">
        <v>288</v>
      </c>
      <c r="M51" s="64"/>
      <c r="N51" s="65"/>
    </row>
    <row r="52" spans="1:14" s="3" customFormat="1" ht="19.899999999999999" customHeight="1">
      <c r="A52" s="49"/>
      <c r="B52" s="51">
        <f>ROW(B52)-ROW($B$9)</f>
        <v>43</v>
      </c>
      <c r="C52" s="33" t="s">
        <v>70</v>
      </c>
      <c r="D52" s="34" t="s">
        <v>113</v>
      </c>
      <c r="E52" s="34" t="s">
        <v>162</v>
      </c>
      <c r="F52" s="34">
        <v>1</v>
      </c>
      <c r="G52" s="34" t="s">
        <v>195</v>
      </c>
      <c r="H52" s="34" t="s">
        <v>222</v>
      </c>
      <c r="I52" s="34"/>
      <c r="J52" s="14" t="s">
        <v>252</v>
      </c>
      <c r="K52" s="34"/>
      <c r="L52" s="34" t="s">
        <v>288</v>
      </c>
      <c r="M52" s="63"/>
      <c r="N52" s="65"/>
    </row>
    <row r="53" spans="1:14" s="3" customFormat="1" ht="19.899999999999999" customHeight="1">
      <c r="A53" s="49"/>
      <c r="B53" s="51">
        <f t="shared" si="0"/>
        <v>44</v>
      </c>
      <c r="C53" s="35" t="s">
        <v>71</v>
      </c>
      <c r="D53" s="36" t="s">
        <v>113</v>
      </c>
      <c r="E53" s="36" t="s">
        <v>163</v>
      </c>
      <c r="F53" s="36">
        <v>1</v>
      </c>
      <c r="G53" s="36" t="s">
        <v>195</v>
      </c>
      <c r="H53" s="36" t="s">
        <v>222</v>
      </c>
      <c r="I53" s="36"/>
      <c r="J53" s="15" t="s">
        <v>252</v>
      </c>
      <c r="K53" s="36"/>
      <c r="L53" s="36" t="s">
        <v>288</v>
      </c>
      <c r="M53" s="64"/>
      <c r="N53" s="65"/>
    </row>
    <row r="54" spans="1:14" s="3" customFormat="1" ht="19.899999999999999" customHeight="1">
      <c r="A54" s="49"/>
      <c r="B54" s="51">
        <f>ROW(B54)-ROW($B$9)</f>
        <v>45</v>
      </c>
      <c r="C54" s="33" t="s">
        <v>72</v>
      </c>
      <c r="D54" s="34" t="s">
        <v>113</v>
      </c>
      <c r="E54" s="34" t="s">
        <v>164</v>
      </c>
      <c r="F54" s="34">
        <v>1</v>
      </c>
      <c r="G54" s="34" t="s">
        <v>195</v>
      </c>
      <c r="H54" s="34" t="s">
        <v>222</v>
      </c>
      <c r="I54" s="34"/>
      <c r="J54" s="14" t="s">
        <v>252</v>
      </c>
      <c r="K54" s="34"/>
      <c r="L54" s="34" t="s">
        <v>288</v>
      </c>
      <c r="M54" s="63"/>
      <c r="N54" s="65"/>
    </row>
    <row r="55" spans="1:14" s="3" customFormat="1" ht="19.899999999999999" customHeight="1">
      <c r="A55" s="49"/>
      <c r="B55" s="51">
        <f t="shared" si="0"/>
        <v>46</v>
      </c>
      <c r="C55" s="35" t="s">
        <v>73</v>
      </c>
      <c r="D55" s="36" t="s">
        <v>113</v>
      </c>
      <c r="E55" s="36" t="s">
        <v>165</v>
      </c>
      <c r="F55" s="36">
        <v>1</v>
      </c>
      <c r="G55" s="36" t="s">
        <v>195</v>
      </c>
      <c r="H55" s="36" t="s">
        <v>222</v>
      </c>
      <c r="I55" s="36"/>
      <c r="J55" s="15" t="s">
        <v>252</v>
      </c>
      <c r="K55" s="36"/>
      <c r="L55" s="36" t="s">
        <v>288</v>
      </c>
      <c r="M55" s="64"/>
      <c r="N55" s="65"/>
    </row>
    <row r="56" spans="1:14" s="3" customFormat="1" ht="19.899999999999999" customHeight="1">
      <c r="A56" s="49"/>
      <c r="B56" s="51">
        <f>ROW(B56)-ROW($B$9)</f>
        <v>47</v>
      </c>
      <c r="C56" s="33" t="s">
        <v>74</v>
      </c>
      <c r="D56" s="34" t="s">
        <v>113</v>
      </c>
      <c r="E56" s="34" t="s">
        <v>166</v>
      </c>
      <c r="F56" s="34">
        <v>1</v>
      </c>
      <c r="G56" s="34" t="s">
        <v>195</v>
      </c>
      <c r="H56" s="34" t="s">
        <v>222</v>
      </c>
      <c r="I56" s="34"/>
      <c r="J56" s="14" t="s">
        <v>252</v>
      </c>
      <c r="K56" s="34"/>
      <c r="L56" s="34" t="s">
        <v>288</v>
      </c>
      <c r="M56" s="63"/>
      <c r="N56" s="65"/>
    </row>
    <row r="57" spans="1:14" s="3" customFormat="1" ht="19.899999999999999" customHeight="1">
      <c r="A57" s="49"/>
      <c r="B57" s="51">
        <f t="shared" si="0"/>
        <v>48</v>
      </c>
      <c r="C57" s="35" t="s">
        <v>75</v>
      </c>
      <c r="D57" s="36" t="s">
        <v>113</v>
      </c>
      <c r="E57" s="36" t="s">
        <v>167</v>
      </c>
      <c r="F57" s="36">
        <v>1</v>
      </c>
      <c r="G57" s="36" t="s">
        <v>195</v>
      </c>
      <c r="H57" s="36" t="s">
        <v>222</v>
      </c>
      <c r="I57" s="36"/>
      <c r="J57" s="15" t="s">
        <v>252</v>
      </c>
      <c r="K57" s="36"/>
      <c r="L57" s="36" t="s">
        <v>288</v>
      </c>
      <c r="M57" s="64"/>
      <c r="N57" s="65"/>
    </row>
    <row r="58" spans="1:14" s="3" customFormat="1" ht="19.899999999999999" customHeight="1">
      <c r="A58" s="49"/>
      <c r="B58" s="51">
        <f>ROW(B58)-ROW($B$9)</f>
        <v>49</v>
      </c>
      <c r="C58" s="33" t="s">
        <v>76</v>
      </c>
      <c r="D58" s="34" t="s">
        <v>113</v>
      </c>
      <c r="E58" s="34" t="s">
        <v>168</v>
      </c>
      <c r="F58" s="34">
        <v>1</v>
      </c>
      <c r="G58" s="34" t="s">
        <v>195</v>
      </c>
      <c r="H58" s="34" t="s">
        <v>222</v>
      </c>
      <c r="I58" s="34"/>
      <c r="J58" s="14" t="s">
        <v>252</v>
      </c>
      <c r="K58" s="34"/>
      <c r="L58" s="34" t="s">
        <v>288</v>
      </c>
      <c r="M58" s="63"/>
      <c r="N58" s="65"/>
    </row>
    <row r="59" spans="1:14" s="3" customFormat="1" ht="19.899999999999999" customHeight="1">
      <c r="A59" s="49"/>
      <c r="B59" s="51">
        <f t="shared" si="0"/>
        <v>50</v>
      </c>
      <c r="C59" s="35" t="s">
        <v>77</v>
      </c>
      <c r="D59" s="36" t="s">
        <v>113</v>
      </c>
      <c r="E59" s="36" t="s">
        <v>169</v>
      </c>
      <c r="F59" s="36">
        <v>1</v>
      </c>
      <c r="G59" s="36" t="s">
        <v>195</v>
      </c>
      <c r="H59" s="36" t="s">
        <v>222</v>
      </c>
      <c r="I59" s="36"/>
      <c r="J59" s="15" t="s">
        <v>252</v>
      </c>
      <c r="K59" s="36"/>
      <c r="L59" s="36" t="s">
        <v>288</v>
      </c>
      <c r="M59" s="64"/>
      <c r="N59" s="65"/>
    </row>
    <row r="60" spans="1:14" s="3" customFormat="1" ht="19.899999999999999" customHeight="1">
      <c r="A60" s="49"/>
      <c r="B60" s="51">
        <f>ROW(B60)-ROW($B$9)</f>
        <v>51</v>
      </c>
      <c r="C60" s="33" t="s">
        <v>78</v>
      </c>
      <c r="D60" s="34" t="s">
        <v>196</v>
      </c>
      <c r="E60" s="34" t="s">
        <v>170</v>
      </c>
      <c r="F60" s="34">
        <v>1</v>
      </c>
      <c r="G60" s="34" t="s">
        <v>196</v>
      </c>
      <c r="H60" s="34" t="s">
        <v>223</v>
      </c>
      <c r="I60" s="34" t="s">
        <v>238</v>
      </c>
      <c r="J60" s="14" t="s">
        <v>253</v>
      </c>
      <c r="K60" s="34"/>
      <c r="L60" s="34" t="s">
        <v>78</v>
      </c>
      <c r="M60" s="63"/>
      <c r="N60" s="65"/>
    </row>
    <row r="61" spans="1:14" s="3" customFormat="1" ht="19.899999999999999" customHeight="1">
      <c r="A61" s="49"/>
      <c r="B61" s="51">
        <f t="shared" si="0"/>
        <v>52</v>
      </c>
      <c r="C61" s="35" t="s">
        <v>79</v>
      </c>
      <c r="D61" s="36" t="s">
        <v>114</v>
      </c>
      <c r="E61" s="36" t="s">
        <v>171</v>
      </c>
      <c r="F61" s="36">
        <v>1</v>
      </c>
      <c r="G61" s="36" t="s">
        <v>197</v>
      </c>
      <c r="H61" s="36" t="s">
        <v>224</v>
      </c>
      <c r="I61" s="36" t="s">
        <v>239</v>
      </c>
      <c r="J61" s="15" t="s">
        <v>253</v>
      </c>
      <c r="K61" s="36"/>
      <c r="L61" s="36" t="s">
        <v>289</v>
      </c>
      <c r="M61" s="64"/>
      <c r="N61" s="65"/>
    </row>
    <row r="62" spans="1:14" s="3" customFormat="1" ht="19.899999999999999" customHeight="1">
      <c r="A62" s="49"/>
      <c r="B62" s="51">
        <f>ROW(B62)-ROW($B$9)</f>
        <v>53</v>
      </c>
      <c r="C62" s="33" t="s">
        <v>80</v>
      </c>
      <c r="D62" s="34" t="s">
        <v>115</v>
      </c>
      <c r="E62" s="34" t="s">
        <v>172</v>
      </c>
      <c r="F62" s="34">
        <v>1</v>
      </c>
      <c r="G62" s="34" t="s">
        <v>198</v>
      </c>
      <c r="H62" s="34" t="s">
        <v>225</v>
      </c>
      <c r="I62" s="34" t="s">
        <v>240</v>
      </c>
      <c r="J62" s="14" t="s">
        <v>253</v>
      </c>
      <c r="K62" s="34"/>
      <c r="L62" s="34" t="s">
        <v>290</v>
      </c>
      <c r="M62" s="63"/>
      <c r="N62" s="65"/>
    </row>
    <row r="63" spans="1:14" s="3" customFormat="1" ht="19.899999999999999" customHeight="1">
      <c r="A63" s="49"/>
      <c r="B63" s="51">
        <f t="shared" si="0"/>
        <v>54</v>
      </c>
      <c r="C63" s="35" t="s">
        <v>81</v>
      </c>
      <c r="D63" s="36" t="s">
        <v>199</v>
      </c>
      <c r="E63" s="36" t="s">
        <v>173</v>
      </c>
      <c r="F63" s="36">
        <v>1</v>
      </c>
      <c r="G63" s="36" t="s">
        <v>199</v>
      </c>
      <c r="H63" s="36" t="s">
        <v>226</v>
      </c>
      <c r="I63" s="36" t="s">
        <v>241</v>
      </c>
      <c r="J63" s="15" t="s">
        <v>254</v>
      </c>
      <c r="K63" s="36"/>
      <c r="L63" s="35" t="s">
        <v>301</v>
      </c>
      <c r="M63" s="64"/>
      <c r="N63" s="65"/>
    </row>
    <row r="64" spans="1:14" s="3" customFormat="1" ht="19.899999999999999" customHeight="1">
      <c r="A64" s="49"/>
      <c r="B64" s="51">
        <f>ROW(B64)-ROW($B$9)</f>
        <v>55</v>
      </c>
      <c r="C64" s="33" t="s">
        <v>82</v>
      </c>
      <c r="D64" s="34" t="s">
        <v>200</v>
      </c>
      <c r="E64" s="34" t="s">
        <v>174</v>
      </c>
      <c r="F64" s="34">
        <v>1</v>
      </c>
      <c r="G64" s="34" t="s">
        <v>200</v>
      </c>
      <c r="H64" s="34" t="s">
        <v>227</v>
      </c>
      <c r="I64" s="34" t="s">
        <v>242</v>
      </c>
      <c r="J64" s="14" t="s">
        <v>255</v>
      </c>
      <c r="K64" s="34"/>
      <c r="L64" s="34" t="s">
        <v>82</v>
      </c>
      <c r="M64" s="63"/>
      <c r="N64" s="65"/>
    </row>
    <row r="65" spans="1:14" s="3" customFormat="1" ht="19.899999999999999" customHeight="1">
      <c r="A65" s="49"/>
      <c r="B65" s="51">
        <f t="shared" si="0"/>
        <v>56</v>
      </c>
      <c r="C65" s="35" t="s">
        <v>83</v>
      </c>
      <c r="D65" s="36" t="s">
        <v>116</v>
      </c>
      <c r="E65" s="36" t="s">
        <v>175</v>
      </c>
      <c r="F65" s="36">
        <v>2</v>
      </c>
      <c r="G65" s="36" t="s">
        <v>201</v>
      </c>
      <c r="H65" s="36" t="s">
        <v>228</v>
      </c>
      <c r="I65" s="36" t="s">
        <v>243</v>
      </c>
      <c r="J65" s="15" t="s">
        <v>253</v>
      </c>
      <c r="K65" s="36"/>
      <c r="L65" s="36" t="s">
        <v>83</v>
      </c>
      <c r="M65" s="64"/>
      <c r="N65" s="65"/>
    </row>
    <row r="66" spans="1:14" s="3" customFormat="1" ht="19.899999999999999" customHeight="1">
      <c r="A66" s="49"/>
      <c r="B66" s="51">
        <f>ROW(B66)-ROW($B$9)</f>
        <v>57</v>
      </c>
      <c r="C66" s="33" t="s">
        <v>84</v>
      </c>
      <c r="D66" s="34" t="s">
        <v>117</v>
      </c>
      <c r="E66" s="34" t="s">
        <v>176</v>
      </c>
      <c r="F66" s="34">
        <v>1</v>
      </c>
      <c r="G66" s="34" t="s">
        <v>202</v>
      </c>
      <c r="H66" s="34" t="s">
        <v>229</v>
      </c>
      <c r="I66" s="34" t="s">
        <v>244</v>
      </c>
      <c r="J66" s="14" t="s">
        <v>253</v>
      </c>
      <c r="K66" s="34"/>
      <c r="L66" s="34" t="s">
        <v>84</v>
      </c>
      <c r="M66" s="63"/>
      <c r="N66" s="65"/>
    </row>
    <row r="67" spans="1:14" s="3" customFormat="1" ht="19.899999999999999" customHeight="1">
      <c r="A67" s="49"/>
      <c r="B67" s="51">
        <f t="shared" si="0"/>
        <v>58</v>
      </c>
      <c r="C67" s="35" t="s">
        <v>85</v>
      </c>
      <c r="D67" s="36" t="s">
        <v>118</v>
      </c>
      <c r="E67" s="36" t="s">
        <v>177</v>
      </c>
      <c r="F67" s="36">
        <v>1</v>
      </c>
      <c r="G67" s="36" t="s">
        <v>203</v>
      </c>
      <c r="H67" s="36" t="s">
        <v>230</v>
      </c>
      <c r="I67" s="36"/>
      <c r="J67" s="15" t="s">
        <v>256</v>
      </c>
      <c r="K67" s="36"/>
      <c r="L67" s="36" t="s">
        <v>291</v>
      </c>
      <c r="M67" s="64"/>
      <c r="N67" s="65"/>
    </row>
    <row r="68" spans="1:14" s="3" customFormat="1" ht="19.899999999999999" customHeight="1">
      <c r="A68" s="49"/>
      <c r="B68" s="51">
        <f>ROW(B68)-ROW($B$9)</f>
        <v>59</v>
      </c>
      <c r="C68" s="33" t="s">
        <v>44</v>
      </c>
      <c r="D68" s="34" t="s">
        <v>204</v>
      </c>
      <c r="E68" s="34" t="s">
        <v>178</v>
      </c>
      <c r="F68" s="34">
        <v>1</v>
      </c>
      <c r="G68" s="34" t="s">
        <v>204</v>
      </c>
      <c r="H68" s="34" t="s">
        <v>231</v>
      </c>
      <c r="I68" s="34"/>
      <c r="J68" s="14"/>
      <c r="K68" s="34" t="s">
        <v>258</v>
      </c>
      <c r="L68" s="34"/>
      <c r="M68" s="63" t="s">
        <v>231</v>
      </c>
      <c r="N68" s="65"/>
    </row>
    <row r="69" spans="1:14" ht="22.15" customHeight="1">
      <c r="A69" s="5"/>
      <c r="B69" s="72"/>
      <c r="C69" s="72"/>
      <c r="D69" s="52"/>
      <c r="E69" s="53"/>
      <c r="F69" s="53"/>
      <c r="G69" s="53"/>
      <c r="H69" s="54"/>
      <c r="I69" s="53"/>
      <c r="J69" s="53"/>
      <c r="K69" s="53"/>
      <c r="L69" s="53"/>
      <c r="M69" s="53"/>
      <c r="N69" s="53"/>
    </row>
  </sheetData>
  <mergeCells count="2">
    <mergeCell ref="C2:E2"/>
    <mergeCell ref="B69:C69"/>
  </mergeCells>
  <phoneticPr fontId="0" type="noConversion"/>
  <pageMargins left="0.35433070866141736" right="0.35433070866141736" top="0.39370078740157483" bottom="0.39370078740157483" header="0.31496062992125984" footer="0.19685039370078741"/>
  <pageSetup paperSize="9" scale="67" orientation="landscape" horizontalDpi="200" verticalDpi="200" r:id="rId1"/>
  <headerFooter alignWithMargins="0">
    <oddFooter>&amp;L&amp;"Arial,Bold"Infinoen Limited Confidential&amp;C&amp;D&amp;RPage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topLeftCell="A4" workbookViewId="0">
      <selection activeCell="B14" sqref="B14"/>
    </sheetView>
  </sheetViews>
  <sheetFormatPr defaultRowHeight="12.75"/>
  <cols>
    <col min="1" max="1" width="28" bestFit="1" customWidth="1"/>
    <col min="2" max="2" width="110.5703125" customWidth="1"/>
  </cols>
  <sheetData>
    <row r="1" spans="1:2">
      <c r="A1" s="7" t="s">
        <v>0</v>
      </c>
      <c r="B1" s="8" t="s">
        <v>293</v>
      </c>
    </row>
    <row r="2" spans="1:2">
      <c r="A2" s="6" t="s">
        <v>1</v>
      </c>
      <c r="B2" s="4" t="s">
        <v>294</v>
      </c>
    </row>
    <row r="3" spans="1:2">
      <c r="A3" s="7" t="s">
        <v>2</v>
      </c>
      <c r="B3" s="9" t="s">
        <v>295</v>
      </c>
    </row>
    <row r="4" spans="1:2">
      <c r="A4" s="6" t="s">
        <v>3</v>
      </c>
      <c r="B4" s="4" t="s">
        <v>294</v>
      </c>
    </row>
    <row r="5" spans="1:2">
      <c r="A5" s="7" t="s">
        <v>4</v>
      </c>
      <c r="B5" s="9" t="s">
        <v>293</v>
      </c>
    </row>
    <row r="6" spans="1:2">
      <c r="A6" s="6" t="s">
        <v>5</v>
      </c>
      <c r="B6" s="4" t="s">
        <v>296</v>
      </c>
    </row>
    <row r="7" spans="1:2">
      <c r="A7" s="7" t="s">
        <v>6</v>
      </c>
      <c r="B7" s="9">
        <v>121</v>
      </c>
    </row>
    <row r="8" spans="1:2">
      <c r="A8" s="6" t="s">
        <v>7</v>
      </c>
      <c r="B8" s="67">
        <v>0.42499999999999999</v>
      </c>
    </row>
    <row r="9" spans="1:2">
      <c r="A9" s="7" t="s">
        <v>8</v>
      </c>
      <c r="B9" s="68">
        <v>43957</v>
      </c>
    </row>
    <row r="10" spans="1:2">
      <c r="A10" s="6" t="s">
        <v>9</v>
      </c>
      <c r="B10" s="69">
        <v>43957.425000000003</v>
      </c>
    </row>
    <row r="11" spans="1:2">
      <c r="A11" s="7" t="s">
        <v>10</v>
      </c>
      <c r="B11" s="9" t="s">
        <v>297</v>
      </c>
    </row>
    <row r="12" spans="1:2">
      <c r="A12" s="6" t="s">
        <v>11</v>
      </c>
      <c r="B12" s="4" t="s">
        <v>298</v>
      </c>
    </row>
    <row r="13" spans="1:2">
      <c r="A13" s="7" t="s">
        <v>12</v>
      </c>
      <c r="B13" s="9" t="s">
        <v>299</v>
      </c>
    </row>
    <row r="14" spans="1:2">
      <c r="A14" s="6" t="s">
        <v>13</v>
      </c>
      <c r="B14" s="4" t="s">
        <v>300</v>
      </c>
    </row>
  </sheetData>
  <phoneticPr fontId="1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5F22F9801BF9419205AE23590B90D0" ma:contentTypeVersion="1" ma:contentTypeDescription="Create a new document." ma:contentTypeScope="" ma:versionID="7ecf0fa4b13f79f2ebecb8d3ac14bc5b">
  <xsd:schema xmlns:xsd="http://www.w3.org/2001/XMLSchema" xmlns:xs="http://www.w3.org/2001/XMLSchema" xmlns:p="http://schemas.microsoft.com/office/2006/metadata/properties" xmlns:ns2="63d3c3fb-36b4-4b3b-8d85-93ba4606ad27" targetNamespace="http://schemas.microsoft.com/office/2006/metadata/properties" ma:root="true" ma:fieldsID="c147e5563b2907a589a9f7d5225b3dd0" ns2:_="">
    <xsd:import namespace="63d3c3fb-36b4-4b3b-8d85-93ba4606ad27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3c3fb-36b4-4b3b-8d85-93ba4606ad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1B41F2-B081-4F99-9F17-FE7A24F4D823}"/>
</file>

<file path=customXml/itemProps2.xml><?xml version="1.0" encoding="utf-8"?>
<ds:datastoreItem xmlns:ds="http://schemas.openxmlformats.org/officeDocument/2006/customXml" ds:itemID="{9ACC851B-9579-479E-B72F-32235D608DDE}"/>
</file>

<file path=customXml/itemProps3.xml><?xml version="1.0" encoding="utf-8"?>
<ds:datastoreItem xmlns:ds="http://schemas.openxmlformats.org/officeDocument/2006/customXml" ds:itemID="{A638492A-F3A4-49B7-A016-242AFF82E6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Liu Zhonglin (IFCX IPC ISD SYS)</dc:creator>
  <cp:lastModifiedBy>Liang Guozhu (IFCX IPC ISD SYS)</cp:lastModifiedBy>
  <cp:lastPrinted>2019-12-19T03:37:43Z</cp:lastPrinted>
  <dcterms:created xsi:type="dcterms:W3CDTF">2002-11-05T15:28:02Z</dcterms:created>
  <dcterms:modified xsi:type="dcterms:W3CDTF">2020-06-03T02:02:11Z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0x0101005C5F22F9801BF9419205AE23590B90D0</vt:lpwstr>
  </property>
</Properties>
</file>